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CE421715-98BC-4F71-AABE-7F9F8FEDB2A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  <sheet name="итоги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2" i="1" l="1"/>
  <c r="I603" i="1"/>
  <c r="J603" i="1" s="1"/>
  <c r="I604" i="1"/>
  <c r="J604" i="1" s="1"/>
  <c r="I605" i="1"/>
  <c r="J605" i="1" s="1"/>
  <c r="I606" i="1"/>
  <c r="J606" i="1" s="1"/>
  <c r="I607" i="1"/>
  <c r="J607" i="1" s="1"/>
  <c r="I608" i="1"/>
  <c r="J608" i="1" s="1"/>
  <c r="I609" i="1"/>
  <c r="J609" i="1" s="1"/>
  <c r="I610" i="1"/>
  <c r="J610" i="1" s="1"/>
  <c r="I611" i="1"/>
  <c r="I613" i="1"/>
  <c r="J613" i="1" s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 s="1"/>
  <c r="I620" i="1"/>
  <c r="J620" i="1" s="1"/>
  <c r="I622" i="1"/>
  <c r="J622" i="1" s="1"/>
  <c r="I623" i="1"/>
  <c r="J623" i="1" s="1"/>
  <c r="I624" i="1"/>
  <c r="J624" i="1" s="1"/>
  <c r="I625" i="1"/>
  <c r="J625" i="1" s="1"/>
  <c r="I626" i="1"/>
  <c r="J626" i="1" s="1"/>
  <c r="I528" i="1"/>
  <c r="I506" i="1"/>
  <c r="I503" i="1"/>
  <c r="I499" i="1"/>
  <c r="I493" i="1"/>
  <c r="I489" i="1"/>
  <c r="I479" i="1"/>
  <c r="I467" i="1"/>
  <c r="I461" i="1"/>
  <c r="I445" i="1"/>
  <c r="I444" i="1"/>
  <c r="I443" i="1"/>
  <c r="I442" i="1"/>
  <c r="I439" i="1"/>
  <c r="I437" i="1"/>
  <c r="I430" i="1"/>
  <c r="I429" i="1"/>
  <c r="I428" i="1"/>
  <c r="I427" i="1"/>
  <c r="I423" i="1"/>
  <c r="I419" i="1"/>
  <c r="I417" i="1"/>
  <c r="I415" i="1"/>
  <c r="I413" i="1"/>
  <c r="I411" i="1"/>
  <c r="I409" i="1"/>
  <c r="I407" i="1"/>
  <c r="I405" i="1"/>
  <c r="I402" i="1"/>
  <c r="I399" i="1"/>
  <c r="I397" i="1"/>
  <c r="I395" i="1"/>
  <c r="I393" i="1"/>
  <c r="I391" i="1"/>
  <c r="I390" i="1"/>
  <c r="I385" i="1"/>
  <c r="I383" i="1"/>
  <c r="I380" i="1"/>
  <c r="I377" i="1"/>
  <c r="I374" i="1"/>
  <c r="I371" i="1"/>
  <c r="I369" i="1"/>
  <c r="I366" i="1"/>
  <c r="I362" i="1"/>
  <c r="I360" i="1"/>
  <c r="I358" i="1"/>
  <c r="I355" i="1"/>
  <c r="I349" i="1"/>
  <c r="I346" i="1"/>
  <c r="I344" i="1"/>
  <c r="I342" i="1"/>
  <c r="I338" i="1"/>
  <c r="I336" i="1"/>
  <c r="I334" i="1"/>
  <c r="I329" i="1"/>
  <c r="I325" i="1"/>
  <c r="I323" i="1"/>
  <c r="I319" i="1"/>
  <c r="I317" i="1"/>
  <c r="I312" i="1"/>
  <c r="I309" i="1"/>
  <c r="I305" i="1"/>
  <c r="I300" i="1" l="1"/>
  <c r="I296" i="1"/>
  <c r="I249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9" i="1"/>
  <c r="I227" i="1"/>
  <c r="I226" i="1"/>
  <c r="I224" i="1"/>
  <c r="I222" i="1"/>
  <c r="I220" i="1"/>
  <c r="I219" i="1"/>
  <c r="I218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1" i="1"/>
  <c r="I190" i="1"/>
  <c r="I166" i="1"/>
  <c r="I162" i="1"/>
  <c r="I139" i="1"/>
  <c r="I136" i="1"/>
  <c r="I135" i="1"/>
  <c r="I134" i="1"/>
  <c r="I109" i="1"/>
  <c r="I103" i="1"/>
  <c r="I90" i="1"/>
  <c r="I80" i="1"/>
  <c r="I65" i="1"/>
  <c r="I62" i="1"/>
  <c r="I59" i="1"/>
  <c r="I58" i="1"/>
  <c r="I57" i="1"/>
  <c r="I56" i="1"/>
  <c r="I49" i="1"/>
  <c r="J49" i="1" s="1"/>
  <c r="I47" i="1"/>
  <c r="I45" i="1"/>
  <c r="I43" i="1"/>
  <c r="I31" i="1"/>
  <c r="I27" i="1"/>
  <c r="I28" i="1"/>
  <c r="I19" i="1"/>
  <c r="D19" i="1"/>
  <c r="D26" i="1"/>
  <c r="D27" i="1" s="1"/>
  <c r="D25" i="1"/>
  <c r="D22" i="1"/>
  <c r="D23" i="1"/>
  <c r="D28" i="1" l="1"/>
  <c r="I447" i="1"/>
  <c r="I446" i="1"/>
  <c r="J445" i="1"/>
  <c r="J444" i="1"/>
  <c r="J442" i="1"/>
  <c r="J439" i="1"/>
  <c r="J437" i="1"/>
  <c r="I435" i="1"/>
  <c r="J435" i="1" s="1"/>
  <c r="I433" i="1"/>
  <c r="J433" i="1" s="1"/>
  <c r="I431" i="1"/>
  <c r="J431" i="1" s="1"/>
  <c r="J430" i="1"/>
  <c r="J429" i="1"/>
  <c r="J428" i="1"/>
  <c r="I425" i="1"/>
  <c r="J425" i="1" s="1"/>
  <c r="J423" i="1"/>
  <c r="I449" i="1"/>
  <c r="J449" i="1" s="1"/>
  <c r="I452" i="1"/>
  <c r="J452" i="1" s="1"/>
  <c r="J390" i="1" l="1"/>
  <c r="I612" i="1"/>
  <c r="J612" i="1" s="1"/>
  <c r="I509" i="1"/>
  <c r="J509" i="1" s="1"/>
  <c r="I404" i="1"/>
  <c r="J404" i="1" s="1"/>
  <c r="I387" i="1"/>
  <c r="J387" i="1" s="1"/>
  <c r="I179" i="1"/>
  <c r="J179" i="1" s="1"/>
  <c r="I63" i="1"/>
  <c r="J63" i="1" s="1"/>
  <c r="I327" i="1"/>
  <c r="J327" i="1" s="1"/>
  <c r="E293" i="1"/>
  <c r="I293" i="1" s="1"/>
  <c r="J293" i="1" s="1"/>
  <c r="I170" i="1"/>
  <c r="I178" i="1"/>
  <c r="J178" i="1" s="1"/>
  <c r="I102" i="1"/>
  <c r="J102" i="1" s="1"/>
  <c r="I42" i="1"/>
  <c r="J42" i="1" s="1"/>
  <c r="E250" i="1" l="1"/>
  <c r="I41" i="1"/>
  <c r="J41" i="1" s="1"/>
  <c r="I250" i="1" l="1"/>
  <c r="J250" i="1" s="1"/>
  <c r="I33" i="1"/>
  <c r="I34" i="1"/>
  <c r="I35" i="1"/>
  <c r="I36" i="1"/>
  <c r="I38" i="1"/>
  <c r="I39" i="1"/>
  <c r="I105" i="1" l="1"/>
  <c r="J105" i="1" s="1"/>
  <c r="I104" i="1"/>
  <c r="J104" i="1" s="1"/>
  <c r="J103" i="1"/>
  <c r="I100" i="1"/>
  <c r="J100" i="1" s="1"/>
  <c r="I99" i="1"/>
  <c r="J99" i="1" s="1"/>
  <c r="I97" i="1"/>
  <c r="J97" i="1" s="1"/>
  <c r="I96" i="1"/>
  <c r="J96" i="1" s="1"/>
  <c r="I94" i="1"/>
  <c r="J94" i="1" s="1"/>
  <c r="I93" i="1" l="1"/>
  <c r="J93" i="1" s="1"/>
  <c r="I91" i="1"/>
  <c r="J91" i="1" s="1"/>
  <c r="J90" i="1"/>
  <c r="I108" i="1"/>
  <c r="J108" i="1" s="1"/>
  <c r="J109" i="1"/>
  <c r="I110" i="1"/>
  <c r="I111" i="1"/>
  <c r="J110" i="1" s="1"/>
  <c r="I112" i="1"/>
  <c r="J111" i="1" s="1"/>
  <c r="I113" i="1"/>
  <c r="J112" i="1" s="1"/>
  <c r="I114" i="1"/>
  <c r="I115" i="1"/>
  <c r="I116" i="1"/>
  <c r="I599" i="1" l="1"/>
  <c r="J599" i="1" s="1"/>
  <c r="I596" i="1"/>
  <c r="J596" i="1" s="1"/>
  <c r="I593" i="1"/>
  <c r="J593" i="1" s="1"/>
  <c r="I590" i="1"/>
  <c r="J590" i="1" s="1"/>
  <c r="I587" i="1"/>
  <c r="J587" i="1" s="1"/>
  <c r="I584" i="1"/>
  <c r="J584" i="1" s="1"/>
  <c r="I581" i="1"/>
  <c r="J581" i="1" s="1"/>
  <c r="I578" i="1"/>
  <c r="J578" i="1" s="1"/>
  <c r="I575" i="1"/>
  <c r="J575" i="1" s="1"/>
  <c r="I572" i="1"/>
  <c r="J572" i="1" s="1"/>
  <c r="I569" i="1"/>
  <c r="J569" i="1" s="1"/>
  <c r="I566" i="1"/>
  <c r="J566" i="1" s="1"/>
  <c r="I563" i="1"/>
  <c r="J563" i="1" s="1"/>
  <c r="I560" i="1"/>
  <c r="J560" i="1" s="1"/>
  <c r="I557" i="1"/>
  <c r="J557" i="1" s="1"/>
  <c r="I553" i="1"/>
  <c r="J553" i="1" s="1"/>
  <c r="I550" i="1"/>
  <c r="J550" i="1" s="1"/>
  <c r="I547" i="1"/>
  <c r="J547" i="1" s="1"/>
  <c r="I544" i="1"/>
  <c r="J544" i="1" s="1"/>
  <c r="I540" i="1"/>
  <c r="J540" i="1" s="1"/>
  <c r="I536" i="1"/>
  <c r="J536" i="1" s="1"/>
  <c r="I533" i="1"/>
  <c r="J533" i="1" s="1"/>
  <c r="I535" i="1"/>
  <c r="J535" i="1" s="1"/>
  <c r="I530" i="1"/>
  <c r="I532" i="1"/>
  <c r="J530" i="1"/>
  <c r="J532" i="1"/>
  <c r="J528" i="1"/>
  <c r="I525" i="1"/>
  <c r="J525" i="1" s="1"/>
  <c r="I522" i="1"/>
  <c r="J522" i="1" s="1"/>
  <c r="I519" i="1"/>
  <c r="J519" i="1" s="1"/>
  <c r="I516" i="1"/>
  <c r="J516" i="1" s="1"/>
  <c r="I513" i="1"/>
  <c r="J513" i="1" s="1"/>
  <c r="I510" i="1"/>
  <c r="J510" i="1" s="1"/>
  <c r="J506" i="1"/>
  <c r="J503" i="1"/>
  <c r="J499" i="1"/>
  <c r="J493" i="1"/>
  <c r="J489" i="1"/>
  <c r="I486" i="1"/>
  <c r="J486" i="1" s="1"/>
  <c r="J479" i="1"/>
  <c r="I476" i="1"/>
  <c r="J476" i="1" s="1"/>
  <c r="I473" i="1"/>
  <c r="J473" i="1" s="1"/>
  <c r="I470" i="1"/>
  <c r="J470" i="1" s="1"/>
  <c r="J467" i="1"/>
  <c r="I464" i="1"/>
  <c r="J464" i="1" s="1"/>
  <c r="J461" i="1"/>
  <c r="I458" i="1"/>
  <c r="J458" i="1" s="1"/>
  <c r="I455" i="1"/>
  <c r="J455" i="1" s="1"/>
  <c r="J419" i="1" l="1"/>
  <c r="J417" i="1"/>
  <c r="J415" i="1"/>
  <c r="J413" i="1"/>
  <c r="J411" i="1"/>
  <c r="J409" i="1"/>
  <c r="J407" i="1"/>
  <c r="J405" i="1"/>
  <c r="J402" i="1"/>
  <c r="J399" i="1"/>
  <c r="J397" i="1"/>
  <c r="J395" i="1"/>
  <c r="J393" i="1"/>
  <c r="J391" i="1"/>
  <c r="I388" i="1"/>
  <c r="J388" i="1" s="1"/>
  <c r="J385" i="1"/>
  <c r="J383" i="1"/>
  <c r="J380" i="1"/>
  <c r="J377" i="1"/>
  <c r="J374" i="1"/>
  <c r="J371" i="1"/>
  <c r="J369" i="1"/>
  <c r="J366" i="1"/>
  <c r="I364" i="1"/>
  <c r="J364" i="1" s="1"/>
  <c r="J362" i="1"/>
  <c r="J360" i="1"/>
  <c r="J358" i="1"/>
  <c r="J355" i="1"/>
  <c r="I353" i="1"/>
  <c r="J353" i="1" s="1"/>
  <c r="I351" i="1"/>
  <c r="J351" i="1" s="1"/>
  <c r="J349" i="1"/>
  <c r="J346" i="1"/>
  <c r="J344" i="1"/>
  <c r="J342" i="1"/>
  <c r="I340" i="1"/>
  <c r="J340" i="1" s="1"/>
  <c r="J338" i="1"/>
  <c r="J336" i="1"/>
  <c r="J334" i="1"/>
  <c r="I332" i="1" l="1"/>
  <c r="J332" i="1" s="1"/>
  <c r="J329" i="1"/>
  <c r="J325" i="1"/>
  <c r="J323" i="1"/>
  <c r="J319" i="1"/>
  <c r="J317" i="1"/>
  <c r="I314" i="1"/>
  <c r="J314" i="1" s="1"/>
  <c r="J312" i="1"/>
  <c r="J309" i="1"/>
  <c r="J305" i="1"/>
  <c r="J300" i="1" l="1"/>
  <c r="J296" i="1"/>
  <c r="I294" i="1"/>
  <c r="J294" i="1" s="1"/>
  <c r="I289" i="1"/>
  <c r="J289" i="1" s="1"/>
  <c r="I285" i="1"/>
  <c r="J285" i="1" s="1"/>
  <c r="I281" i="1"/>
  <c r="J281" i="1" s="1"/>
  <c r="I278" i="1"/>
  <c r="J278" i="1" s="1"/>
  <c r="I275" i="1"/>
  <c r="J275" i="1" s="1"/>
  <c r="I271" i="1"/>
  <c r="J271" i="1" s="1"/>
  <c r="I266" i="1"/>
  <c r="J266" i="1" s="1"/>
  <c r="I262" i="1"/>
  <c r="I256" i="1"/>
  <c r="J256" i="1" s="1"/>
  <c r="I252" i="1"/>
  <c r="J252" i="1" s="1"/>
  <c r="J249" i="1" l="1"/>
  <c r="I248" i="1"/>
  <c r="I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I230" i="1"/>
  <c r="J230" i="1" s="1"/>
  <c r="J229" i="1"/>
  <c r="I228" i="1"/>
  <c r="J228" i="1" s="1"/>
  <c r="J227" i="1"/>
  <c r="J226" i="1"/>
  <c r="I225" i="1"/>
  <c r="J224" i="1"/>
  <c r="I223" i="1"/>
  <c r="J223" i="1" s="1"/>
  <c r="J222" i="1"/>
  <c r="I221" i="1"/>
  <c r="J221" i="1" s="1"/>
  <c r="J220" i="1"/>
  <c r="J219" i="1"/>
  <c r="J218" i="1"/>
  <c r="I217" i="1"/>
  <c r="J217" i="1" s="1"/>
  <c r="I216" i="1"/>
  <c r="J216" i="1" s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I194" i="1" l="1"/>
  <c r="J194" i="1" s="1"/>
  <c r="I193" i="1"/>
  <c r="J193" i="1" s="1"/>
  <c r="J191" i="1"/>
  <c r="J190" i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6" i="1"/>
  <c r="I174" i="1"/>
  <c r="J174" i="1" s="1"/>
  <c r="I172" i="1"/>
  <c r="J172" i="1" s="1"/>
  <c r="J170" i="1"/>
  <c r="I168" i="1"/>
  <c r="J168" i="1" s="1"/>
  <c r="J166" i="1"/>
  <c r="I165" i="1"/>
  <c r="I164" i="1"/>
  <c r="I163" i="1"/>
  <c r="J162" i="1"/>
  <c r="I161" i="1"/>
  <c r="I160" i="1"/>
  <c r="I159" i="1"/>
  <c r="I158" i="1"/>
  <c r="I157" i="1"/>
  <c r="I156" i="1"/>
  <c r="I155" i="1"/>
  <c r="I154" i="1"/>
  <c r="I153" i="1"/>
  <c r="I152" i="1"/>
  <c r="I151" i="1"/>
  <c r="I150" i="1" l="1"/>
  <c r="I149" i="1"/>
  <c r="I148" i="1"/>
  <c r="I147" i="1"/>
  <c r="I146" i="1"/>
  <c r="I145" i="1"/>
  <c r="I144" i="1"/>
  <c r="J144" i="1" s="1"/>
  <c r="I143" i="1"/>
  <c r="J143" i="1" s="1"/>
  <c r="I141" i="1"/>
  <c r="J141" i="1" s="1"/>
  <c r="I140" i="1"/>
  <c r="J140" i="1" s="1"/>
  <c r="J139" i="1"/>
  <c r="I138" i="1"/>
  <c r="J138" i="1" s="1"/>
  <c r="I137" i="1"/>
  <c r="J137" i="1" s="1"/>
  <c r="J136" i="1"/>
  <c r="J135" i="1"/>
  <c r="J134" i="1"/>
  <c r="I132" i="1"/>
  <c r="J132" i="1" s="1"/>
  <c r="I130" i="1"/>
  <c r="J130" i="1" s="1"/>
  <c r="I128" i="1"/>
  <c r="J128" i="1" s="1"/>
  <c r="I126" i="1"/>
  <c r="J126" i="1" s="1"/>
  <c r="I124" i="1"/>
  <c r="J124" i="1" s="1"/>
  <c r="I122" i="1"/>
  <c r="I117" i="1"/>
  <c r="I118" i="1"/>
  <c r="I119" i="1"/>
  <c r="I120" i="1"/>
  <c r="I121" i="1"/>
  <c r="I89" i="1"/>
  <c r="I88" i="1"/>
  <c r="I87" i="1"/>
  <c r="I86" i="1"/>
  <c r="I85" i="1"/>
  <c r="I84" i="1"/>
  <c r="I83" i="1"/>
  <c r="I82" i="1"/>
  <c r="J82" i="1" s="1"/>
  <c r="I81" i="1"/>
  <c r="J81" i="1" s="1"/>
  <c r="J80" i="1"/>
  <c r="I79" i="1"/>
  <c r="I78" i="1"/>
  <c r="I77" i="1"/>
  <c r="J77" i="1" s="1"/>
  <c r="I74" i="1"/>
  <c r="I73" i="1" l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J65" i="1"/>
  <c r="I64" i="1"/>
  <c r="J64" i="1" s="1"/>
  <c r="J62" i="1"/>
  <c r="I61" i="1"/>
  <c r="J61" i="1" s="1"/>
  <c r="I60" i="1"/>
  <c r="J57" i="1"/>
  <c r="J58" i="1"/>
  <c r="J59" i="1"/>
  <c r="J56" i="1"/>
  <c r="I53" i="1"/>
  <c r="J53" i="1" s="1"/>
  <c r="I51" i="1"/>
  <c r="J51" i="1" s="1"/>
  <c r="J47" i="1"/>
  <c r="J45" i="1"/>
  <c r="J43" i="1"/>
  <c r="J39" i="1"/>
  <c r="J38" i="1"/>
  <c r="J36" i="1"/>
  <c r="J35" i="1"/>
  <c r="J34" i="1"/>
  <c r="J33" i="1"/>
  <c r="J31" i="1"/>
  <c r="J28" i="1"/>
  <c r="J27" i="1"/>
  <c r="I26" i="1"/>
  <c r="J26" i="1" s="1"/>
  <c r="I25" i="1"/>
  <c r="J25" i="1" s="1"/>
  <c r="I23" i="1"/>
  <c r="J23" i="1" s="1"/>
  <c r="I22" i="1"/>
  <c r="J22" i="1" s="1"/>
  <c r="I21" i="1"/>
  <c r="J21" i="1" s="1"/>
  <c r="J19" i="1"/>
  <c r="G18" i="1"/>
  <c r="I18" i="1" s="1"/>
  <c r="J18" i="1" s="1"/>
  <c r="I17" i="1"/>
  <c r="J17" i="1" s="1"/>
  <c r="I16" i="1"/>
  <c r="J16" i="1" s="1"/>
  <c r="I14" i="1"/>
  <c r="J14" i="1" s="1"/>
  <c r="I12" i="1"/>
  <c r="J12" i="1" s="1"/>
  <c r="E24" i="2" l="1"/>
</calcChain>
</file>

<file path=xl/sharedStrings.xml><?xml version="1.0" encoding="utf-8"?>
<sst xmlns="http://schemas.openxmlformats.org/spreadsheetml/2006/main" count="2069" uniqueCount="840">
  <si>
    <t>Схема размещения мест сбора твердых бытовых отходов</t>
  </si>
  <si>
    <t>№ п/п</t>
  </si>
  <si>
    <t>Месторасположение мест сбора ТБО</t>
  </si>
  <si>
    <t>Обслуживание дома</t>
  </si>
  <si>
    <t>Периодичность вывоза ТБО</t>
  </si>
  <si>
    <t>Количество граждан</t>
  </si>
  <si>
    <t>по домам</t>
  </si>
  <si>
    <t>итого</t>
  </si>
  <si>
    <t>тариф</t>
  </si>
  <si>
    <t>Объем расчетного мусора по норме накопления</t>
  </si>
  <si>
    <t>Количество контейнеров</t>
  </si>
  <si>
    <t>Управляющая организация</t>
  </si>
  <si>
    <t>Способ вывоза мусора с мест сбора ТБО</t>
  </si>
  <si>
    <t>факт</t>
  </si>
  <si>
    <t>м³</t>
  </si>
  <si>
    <t>потребность</t>
  </si>
  <si>
    <t>С.Булатниково</t>
  </si>
  <si>
    <t>Ул. Новая между д.3 и д.5</t>
  </si>
  <si>
    <t>Ул. Новая д.1,2,3,4,5,7</t>
  </si>
  <si>
    <t>Ул. Мира 2, 4,5</t>
  </si>
  <si>
    <t>2раза в неделю</t>
  </si>
  <si>
    <t>механизированный</t>
  </si>
  <si>
    <t xml:space="preserve">С.Булатниково за д.10 около котельной </t>
  </si>
  <si>
    <t>У. Новая д.6,</t>
  </si>
  <si>
    <t>8,9,10,12,13,14,16,18,20,22,24,26,28</t>
  </si>
  <si>
    <t>2 раза в неделю</t>
  </si>
  <si>
    <t>еженедельно</t>
  </si>
  <si>
    <t xml:space="preserve">С.Булатниково ул Мира между д.21 и д.23 </t>
  </si>
  <si>
    <t>Ул. Мира д.54,56,58,60,62,64,66,66а,68,70,72,74, 39,41,43,45,47,49,51</t>
  </si>
  <si>
    <t>С.Булатниково ул. Трудовая  между д. 6 и д.8</t>
  </si>
  <si>
    <t>Ул. Тудовая д.1,3,5,7,9,11,13,15,2,4,6,8,19,21,23</t>
  </si>
  <si>
    <t>С.Булатниково ул. Трудовая напротив д. 39</t>
  </si>
  <si>
    <t>С.Булатниково ул. Садовая напротив между д.25 и д.23</t>
  </si>
  <si>
    <t>С.Булатниково ул. Садовая около д. 12 вдоль дороги на Мордвиново</t>
  </si>
  <si>
    <t>Ул. Садовая д.2,4,6,8,10,</t>
  </si>
  <si>
    <t>12,16,18,20,22,24,26,28,13,11,9,7а,5,3,1</t>
  </si>
  <si>
    <t>Ул. Кооперативная д. 8,10</t>
  </si>
  <si>
    <t>Ул. Кооперативная д.17,11,13,7,6,4,2.</t>
  </si>
  <si>
    <t>С.Булатниково ул. Советская между остановкой и д. 8</t>
  </si>
  <si>
    <t>С.Булатниково ул. Советская между д.37 и 41</t>
  </si>
  <si>
    <t>Ул. Советская д. 18,20,22,24,26,28,30,32,34,33,35,37,39,41,43,45,47</t>
  </si>
  <si>
    <t>С.Булатниково ул.Советская около д.51</t>
  </si>
  <si>
    <t>С.Булатниково ул.Советская между д.52 и д. 48</t>
  </si>
  <si>
    <t>С.Булатниково ул. Советская между д. 95 и д. 97</t>
  </si>
  <si>
    <t>С.Булатниково ул. Советская между д.113 и д. 115</t>
  </si>
  <si>
    <t>Д. Мордвиново</t>
  </si>
  <si>
    <t>Ул. Васильковая напротив д.2а</t>
  </si>
  <si>
    <t>Ул. Васильковая д. 2а,4,6,8,10,12, 1,3,5,5а,7,13,15</t>
  </si>
  <si>
    <t>Ул. Васильковая напротив около д.20 на площадке</t>
  </si>
  <si>
    <t>Д. Федорково</t>
  </si>
  <si>
    <t>Ул. Лесная на дороге напротив д.1</t>
  </si>
  <si>
    <t>Ул.Лесная д.1,2,3,4,5,6,7,8,10,11,12,13,14</t>
  </si>
  <si>
    <t>ОТДЕЛ № 1</t>
  </si>
  <si>
    <t>Ул. Мира д. 6,8,10,12,14,16,18,18а,20,7,9,13,15,22,24,26,28,30,32</t>
  </si>
  <si>
    <t>С.Булатниково ул. Мира между д.47 и д.49</t>
  </si>
  <si>
    <t>Ул.Советская д.2а,4,6,8,10,12,14,16,1,3,5,7,9,11,17,19,21,23,25,27,29,31</t>
  </si>
  <si>
    <t>Ул. Советская д.83,85,87,89,91,93,95,97,99,101,103,78,77,76,74,72,70,68,66,68,80</t>
  </si>
  <si>
    <t>Ул. Васильковая д.18,20,22,24,26,28,32,34,38,17,19,21,25,27,29,31,33,35,37,39,41,43,45</t>
  </si>
  <si>
    <t>ОТДЕЛ № 2</t>
  </si>
  <si>
    <t>д. Афанасово ул. Владимирская д.1</t>
  </si>
  <si>
    <t xml:space="preserve">д. Афанасово ул. Владимирская д. 78 </t>
  </si>
  <si>
    <t>На повороте д. Афанасово- д. Михалево</t>
  </si>
  <si>
    <t xml:space="preserve">д. Афанасово ул. Владимирская д. 96 </t>
  </si>
  <si>
    <t xml:space="preserve">Д. Афанасово ул. Владимирская д. 107 </t>
  </si>
  <si>
    <t>Объем расчетного мусора по норме накопления, в месяц</t>
  </si>
  <si>
    <t>С.Булатниково около д.34 около пруда</t>
  </si>
  <si>
    <t>Ул. Новая д.15,17,19,21,23, 30,32,34,36,38,40</t>
  </si>
  <si>
    <t>с.Булатниково, ул. Мира,3</t>
  </si>
  <si>
    <t>ул. Мира 3 кв.1-18</t>
  </si>
  <si>
    <t>Ул.Мира д.19,21,23,25,27, 29,34,36,38.40,42,44,46,48,50,31,33,35,37, 39,52</t>
  </si>
  <si>
    <t>С.Булатниково Между д.33 и д.37 ( поворот на ул. Советская)</t>
  </si>
  <si>
    <t>Ул. Новая д.25,27,29,31,33, 37,43                Ул. Советская д.13,13а</t>
  </si>
  <si>
    <t>С.Булатниково     Ул. Мира напротив д.12</t>
  </si>
  <si>
    <t>У. Трудовая д.10,12,14,16,18, 20,27,29,33,35,37,39,41</t>
  </si>
  <si>
    <t>Ул. Садовая д.41,39,37,35,33, 31,29,27,25,23,21,19,19а,17,15,32, 30а</t>
  </si>
  <si>
    <t>с. Булатниково   Ул. Кооперативная за Магазином около СДК</t>
  </si>
  <si>
    <t>д. Соболево ул. Центральная около дома 1</t>
  </si>
  <si>
    <t>д. Соболево ул. Центральная около дома 39</t>
  </si>
  <si>
    <t xml:space="preserve">д. Валово ул. Лесная напротив дома 19 </t>
  </si>
  <si>
    <t>д. Межищи ул. Молодежная напротив дома 10 (около остановки)</t>
  </si>
  <si>
    <t>д. Межищи ул. Полевая напротив д 28</t>
  </si>
  <si>
    <t>д. Межищи ул. Полевая напротив д 12</t>
  </si>
  <si>
    <t>д. Межищи ул. Полевая около дома 64</t>
  </si>
  <si>
    <t>д. Межищи ул. Полевая около дома 91</t>
  </si>
  <si>
    <t xml:space="preserve">С Климово ул. Зеленая д. 26 </t>
  </si>
  <si>
    <t>С. Климово ул. Зеленая около дома 104</t>
  </si>
  <si>
    <t>д. Михалево ул. Кооперативная напротив дома 10 (у остановки)</t>
  </si>
  <si>
    <t xml:space="preserve">д. Михалево ул. Кооперативная д. 73 </t>
  </si>
  <si>
    <t>д. Михалево ул. Школьная д. 1</t>
  </si>
  <si>
    <t xml:space="preserve">ул. Школьная с дома № 1 по дом 15, </t>
  </si>
  <si>
    <t>ул. Зеленая с дома 1 по дом 13</t>
  </si>
  <si>
    <t>д. Михалево ул. Школьная  между д. 20 и  21</t>
  </si>
  <si>
    <t>ул. Школьная д. 16 по 37</t>
  </si>
  <si>
    <t>д. Михалево ул. Школьная около д.54</t>
  </si>
  <si>
    <t>д. Михалево ул. Зеленая около дома 26</t>
  </si>
  <si>
    <t>ул. Зеленая  с дома 14 по дом 26</t>
  </si>
  <si>
    <t>д. Михалево ул. Советская д.85</t>
  </si>
  <si>
    <t>д. Михалево ул. 30 лет Победы напротив дома 15</t>
  </si>
  <si>
    <t>Ст. Безлесная ул. Железнодорожная (около станции ж/д станции0</t>
  </si>
  <si>
    <t>Разъезд 15 км ул. Железнодорожная д. 3</t>
  </si>
  <si>
    <t>д. Шишлово ул. Поселковая 23</t>
  </si>
  <si>
    <t>д. Зарослово ул. Новая между  домами № 4 и 5</t>
  </si>
  <si>
    <t>д. Зарослово ул. Барская ( между домами 4 и 5)</t>
  </si>
  <si>
    <t>д. Зарослово ул. Старая линия около дома 33</t>
  </si>
  <si>
    <t>п. Зименки ул. Зеленая около д. 5</t>
  </si>
  <si>
    <t>п. Зименки ул. Зеленая около дома 27</t>
  </si>
  <si>
    <t>п. Зименки ул. Семиреченская около дома 1 (гаражи)</t>
  </si>
  <si>
    <t>ОТДЕЛ № 3</t>
  </si>
  <si>
    <t>Механизированный</t>
  </si>
  <si>
    <t xml:space="preserve">с. Ковардицы, ул. Вишневая, </t>
  </si>
  <si>
    <t>д. 6</t>
  </si>
  <si>
    <t>д.17</t>
  </si>
  <si>
    <t>д.28</t>
  </si>
  <si>
    <t>д.40</t>
  </si>
  <si>
    <t>д.51</t>
  </si>
  <si>
    <t>д.62</t>
  </si>
  <si>
    <t>с. Ковардицы, ул. Сосновый бор, д. 10</t>
  </si>
  <si>
    <t>с. Ковардицы, ул. Сосновый бор, д.30</t>
  </si>
  <si>
    <t>с. Ковардицы, ул. Сосновый бор, д.52</t>
  </si>
  <si>
    <t>с. Ковардицы, ул. Новая, д.5</t>
  </si>
  <si>
    <t>с. Ковардицы, ул. Новая, д.16</t>
  </si>
  <si>
    <t>с. Ковардицы, ул. Новая, д.27</t>
  </si>
  <si>
    <t>с. Ковардицы, ул. 1 Лесная, д.7</t>
  </si>
  <si>
    <t>с. Ковардицы, ул. 1 Лесная,</t>
  </si>
  <si>
    <t xml:space="preserve"> д. 20</t>
  </si>
  <si>
    <t>с. Ковардицы, ул. 2 Лесная, д.8</t>
  </si>
  <si>
    <t>с. Ковардицы, ул. 3 Лесная, д.6</t>
  </si>
  <si>
    <t>с. Ковардицы, ул. 3 Лесная, д.15</t>
  </si>
  <si>
    <t>с. Ковардицы, ул. 4 Лесная, д.4</t>
  </si>
  <si>
    <t>с. Ковардицы, ул. 5 Лесная, д.9</t>
  </si>
  <si>
    <t>с. Ковардицы, ул. 5 Лесная, д.21</t>
  </si>
  <si>
    <t>с. Ковардицы, ул. 6 Лесная, д.12</t>
  </si>
  <si>
    <t>с. Ковардицы, ул.Физкультур-ная, д.68</t>
  </si>
  <si>
    <t>с. Ковардицы, ул.Зеленая, д.7</t>
  </si>
  <si>
    <t>с. Ковардицы, ул.Зеленая, д.23</t>
  </si>
  <si>
    <t>с. Ковардицы, ул.Зеленая, д.43</t>
  </si>
  <si>
    <t>с. Ковардицы, ул.Зеленая, д.71</t>
  </si>
  <si>
    <t>с. Ковардицы, ул.Центральный поселок, д.2</t>
  </si>
  <si>
    <t>с. Ковардицы, ул.Центральный поселок, д.23</t>
  </si>
  <si>
    <t xml:space="preserve">с. Ковардицы, ул.Молодежная, </t>
  </si>
  <si>
    <t>д. 1.</t>
  </si>
  <si>
    <t>д. 8.</t>
  </si>
  <si>
    <t>д. Березовка, ул. Плодовая, д.1</t>
  </si>
  <si>
    <t>д. Березовка, ул. Плодовая, д.30</t>
  </si>
  <si>
    <t>д. Березовка, ул. Плодовая, д.60</t>
  </si>
  <si>
    <t>д. Саксино, ул. Заречная, д.6</t>
  </si>
  <si>
    <t>д. Саксино, ул. Заречная, д.26</t>
  </si>
  <si>
    <t>д. Саксино, ул. Полевая, д.20</t>
  </si>
  <si>
    <t>д. Саксино, ул. Лакина, д.45</t>
  </si>
  <si>
    <t>д. Саксино, ул. Лакина, д.25</t>
  </si>
  <si>
    <t>д. Саксино, ул. Лакина, д.9</t>
  </si>
  <si>
    <t>д. Саксино, ул. Садовая, д.22</t>
  </si>
  <si>
    <t>д. Саксино, ул. Садовая, д.38</t>
  </si>
  <si>
    <t>д. Саксино, ул. Бугровка, д.18</t>
  </si>
  <si>
    <t>ул.Центральная с1по 74</t>
  </si>
  <si>
    <t>д. Саксино, ул. Бугровка, д.4</t>
  </si>
  <si>
    <t>д. Саксино, ул. Молодежная, д.14</t>
  </si>
  <si>
    <t>ул.Кавказская д.3</t>
  </si>
  <si>
    <t>с д.1 по д.18</t>
  </si>
  <si>
    <t>ул.Кавказская д.18</t>
  </si>
  <si>
    <t>с д.19 по д.45</t>
  </si>
  <si>
    <t>ул.Красная горка д.7</t>
  </si>
  <si>
    <t>с д.1 по д.7</t>
  </si>
  <si>
    <t>ул.Красная горка д.25</t>
  </si>
  <si>
    <t>с д.8 по д.25</t>
  </si>
  <si>
    <t>ул.Новая д.8</t>
  </si>
  <si>
    <t>с д.1 по д.20</t>
  </si>
  <si>
    <t>ул.Набережная д.9</t>
  </si>
  <si>
    <t>с д.1 по д.9</t>
  </si>
  <si>
    <t>ул.Набережная д.31</t>
  </si>
  <si>
    <t>с д.10 по д.31</t>
  </si>
  <si>
    <t>ул.Набережная д.46</t>
  </si>
  <si>
    <t>с д.32 по д.56</t>
  </si>
  <si>
    <t>ул.Заводская д.4</t>
  </si>
  <si>
    <t>с д.1 по д.14</t>
  </si>
  <si>
    <t>ул.Заводская д.41 (налево где указатель дороги)</t>
  </si>
  <si>
    <t>с д.15 по д.51</t>
  </si>
  <si>
    <t>ул.Муромская д.1</t>
  </si>
  <si>
    <t>с д.1 по д.22</t>
  </si>
  <si>
    <t>ул.Муромская д.22</t>
  </si>
  <si>
    <t>с д23 по д.29</t>
  </si>
  <si>
    <t>ул.Окская д.1</t>
  </si>
  <si>
    <t>с д.1 по д.10</t>
  </si>
  <si>
    <t>ул.Строителей (направо около дороги)</t>
  </si>
  <si>
    <t>с д.18 по д.34</t>
  </si>
  <si>
    <t>ул.Строителей д.6</t>
  </si>
  <si>
    <t>с д.1 д.10а</t>
  </si>
  <si>
    <t>ул.Строителей (налево около остановки)</t>
  </si>
  <si>
    <t>с д.12 по д.17</t>
  </si>
  <si>
    <t>ул.Северная д.10</t>
  </si>
  <si>
    <t>ул.Северная д.19</t>
  </si>
  <si>
    <t>с д.11 по д.19</t>
  </si>
  <si>
    <t>ул.Молодежная д.18 (напротив)</t>
  </si>
  <si>
    <t>ул.Ленина д.3</t>
  </si>
  <si>
    <t>ул.Ленина д.12</t>
  </si>
  <si>
    <t>с д.11 по д.21</t>
  </si>
  <si>
    <t>ул.Мира д.1</t>
  </si>
  <si>
    <t>ул.Советская д.6 (напротив)</t>
  </si>
  <si>
    <t>с д.1 по д.6</t>
  </si>
  <si>
    <t>ул.Советская д.35</t>
  </si>
  <si>
    <t>ул.Советская д.16а</t>
  </si>
  <si>
    <t>с д.7 по д.16</t>
  </si>
  <si>
    <t>ул.Советская д.28</t>
  </si>
  <si>
    <t>с д.18 по д.40</t>
  </si>
  <si>
    <t>ул.Октябрьская д.2</t>
  </si>
  <si>
    <t>с д.1  по д.3</t>
  </si>
  <si>
    <t>ул.Октябрьская д.15</t>
  </si>
  <si>
    <t>с д.5  по д.15</t>
  </si>
  <si>
    <t>ул.Октябрьская д.16</t>
  </si>
  <si>
    <t>с д.16 по 28</t>
  </si>
  <si>
    <t>ул.Октябрьский переулок д.6</t>
  </si>
  <si>
    <t>с д.1 по д.12</t>
  </si>
  <si>
    <t>ул.Первомайская д.10</t>
  </si>
  <si>
    <t>с д.1  по д.10</t>
  </si>
  <si>
    <t>ул.Первомайская д.25</t>
  </si>
  <si>
    <t>ул.Первомайская д.</t>
  </si>
  <si>
    <t>с д.43  по д.55</t>
  </si>
  <si>
    <t>ул.Первомайская д.42</t>
  </si>
  <si>
    <t>с д.11  по д.42</t>
  </si>
  <si>
    <t>ул.Первомайский переулок д.6 (напротив)</t>
  </si>
  <si>
    <t>с д.1  по д.13</t>
  </si>
  <si>
    <t>ул.Пролетарская д.22 (напротив болота)</t>
  </si>
  <si>
    <t>с д.11 по д.22</t>
  </si>
  <si>
    <t>ул.Пролетарская д.5</t>
  </si>
  <si>
    <t>с 1 д. по д.10</t>
  </si>
  <si>
    <t>ул.Калинина д.1</t>
  </si>
  <si>
    <t>с д.1  по д.24</t>
  </si>
  <si>
    <t>ул.Калинина д.25</t>
  </si>
  <si>
    <t>с д.25 по д.40</t>
  </si>
  <si>
    <t>ул.Калинина д.55</t>
  </si>
  <si>
    <t>с д.41 по д.55</t>
  </si>
  <si>
    <t>ул.Калининский переулок д.5</t>
  </si>
  <si>
    <t>ул.Комсомольская д.10</t>
  </si>
  <si>
    <t>с д.1 по д.24</t>
  </si>
  <si>
    <t>ул.Комсомольская д.25</t>
  </si>
  <si>
    <t>с д.25  по д.46</t>
  </si>
  <si>
    <t>ул.Комсомольская д.43</t>
  </si>
  <si>
    <t>с д.47 по д.59</t>
  </si>
  <si>
    <t>ул.Школьная д.13</t>
  </si>
  <si>
    <t>ул.Школьная д.36</t>
  </si>
  <si>
    <t>с д.14  по д.36</t>
  </si>
  <si>
    <t>ул.Школьная д.55</t>
  </si>
  <si>
    <t>с д.37 по д.55</t>
  </si>
  <si>
    <t>ул.Школьная д.83</t>
  </si>
  <si>
    <t>с д.56  по д.89</t>
  </si>
  <si>
    <t>ул.Полевая д.6</t>
  </si>
  <si>
    <t>с д.1  по д.6</t>
  </si>
  <si>
    <t>ул.Полевая д.26</t>
  </si>
  <si>
    <t>с д.7  по д.26</t>
  </si>
  <si>
    <t>п.ГКС д.2</t>
  </si>
  <si>
    <t>ул.Первомайская  (на въезде в село)у кладбища</t>
  </si>
  <si>
    <t>отдел № 4</t>
  </si>
  <si>
    <t>с. ПАНФИЛОВО</t>
  </si>
  <si>
    <t>ОТДЕЛ № 5</t>
  </si>
  <si>
    <t>Пестенькино</t>
  </si>
  <si>
    <t>Центральная</t>
  </si>
  <si>
    <t>Между д. 25 и 27</t>
  </si>
  <si>
    <t>№№ 1-31</t>
  </si>
  <si>
    <t>№№ 2-28</t>
  </si>
  <si>
    <t>ул. Ольховая №№ 1-5</t>
  </si>
  <si>
    <t>Между Центральная, 67</t>
  </si>
  <si>
    <t>Новая, 18</t>
  </si>
  <si>
    <t xml:space="preserve">Новая </t>
  </si>
  <si>
    <t xml:space="preserve">№№ 14-30  №№ 15-25 </t>
  </si>
  <si>
    <t>Между Центральная, 97</t>
  </si>
  <si>
    <t>Новая, 36</t>
  </si>
  <si>
    <t>Центральная, №№ 87-111</t>
  </si>
  <si>
    <t>№№ 60-70</t>
  </si>
  <si>
    <t>№№ 32-44</t>
  </si>
  <si>
    <t>№№ 27-49</t>
  </si>
  <si>
    <t xml:space="preserve"> д. 82</t>
  </si>
  <si>
    <t>№№  113-131</t>
  </si>
  <si>
    <t>№№ 72-82</t>
  </si>
  <si>
    <t>Трудовая №№ 1,2,4</t>
  </si>
  <si>
    <t>Новая</t>
  </si>
  <si>
    <t>напротив д. 7</t>
  </si>
  <si>
    <t>№№  1а-12</t>
  </si>
  <si>
    <t>№№  1-13</t>
  </si>
  <si>
    <t xml:space="preserve"> д. 59</t>
  </si>
  <si>
    <t>№№ 46-54 №№ 51-61</t>
  </si>
  <si>
    <t>Трудовая №№ 3-12</t>
  </si>
  <si>
    <t>Полевая</t>
  </si>
  <si>
    <t xml:space="preserve"> напротив </t>
  </si>
  <si>
    <t>д. 5 кв. 2</t>
  </si>
  <si>
    <t>№№ 1-12</t>
  </si>
  <si>
    <t>Вишневая</t>
  </si>
  <si>
    <t>№№ 1-5</t>
  </si>
  <si>
    <t xml:space="preserve">(через дорогу) д. 15 </t>
  </si>
  <si>
    <t>№№ 15-31</t>
  </si>
  <si>
    <t>Между Пестенькино</t>
  </si>
  <si>
    <t>Молодежная, 9  и</t>
  </si>
  <si>
    <t>Рамежки</t>
  </si>
  <si>
    <t>Центральная, 2</t>
  </si>
  <si>
    <t>Молодежная</t>
  </si>
  <si>
    <t>№№ 1-28</t>
  </si>
  <si>
    <t>Центральная №№ 1-25</t>
  </si>
  <si>
    <t>Центральная д. 39а</t>
  </si>
  <si>
    <t>№№ 26-40</t>
  </si>
  <si>
    <t>Большое Юрьево</t>
  </si>
  <si>
    <t>напротив д. 14</t>
  </si>
  <si>
    <t>№№ 1-15  №№ 2а-22</t>
  </si>
  <si>
    <t>ул. Мичуринская</t>
  </si>
  <si>
    <t>№№ 1-32</t>
  </si>
  <si>
    <t xml:space="preserve"> д. 25 (у дороги)</t>
  </si>
  <si>
    <t>№№ 17-25 №№ 24-34</t>
  </si>
  <si>
    <t>ул. Садовая №№ 1-8</t>
  </si>
  <si>
    <t>у. Лесная №№ 1-10</t>
  </si>
  <si>
    <t>у. Солнечная №№ 1-9</t>
  </si>
  <si>
    <t>Михайлово</t>
  </si>
  <si>
    <t>Ильинка (бывший магазин РАЙПО)</t>
  </si>
  <si>
    <t>№№ 1-27 №№ 2-34</t>
  </si>
  <si>
    <t>Ильинка</t>
  </si>
  <si>
    <t>№№ 1-18</t>
  </si>
  <si>
    <t xml:space="preserve"> д. 66 (через дорогу)</t>
  </si>
  <si>
    <t>№№ 29-63</t>
  </si>
  <si>
    <t>№№ 36-66</t>
  </si>
  <si>
    <t>Охеево</t>
  </si>
  <si>
    <t>Зеленая  д 2</t>
  </si>
  <si>
    <t>Зеленая</t>
  </si>
  <si>
    <t>№№ 1-61</t>
  </si>
  <si>
    <t>Дмитриевка</t>
  </si>
  <si>
    <t>д 8 (вдоль дороги Муром-Владимир)</t>
  </si>
  <si>
    <t>Новоселки</t>
  </si>
  <si>
    <t>Зеленая д  2</t>
  </si>
  <si>
    <t>№№ 1-30</t>
  </si>
  <si>
    <t>Катышево</t>
  </si>
  <si>
    <t>Овражная  Д. 53</t>
  </si>
  <si>
    <t>(бывший магазин РАЙПО)</t>
  </si>
  <si>
    <t>Овражная</t>
  </si>
  <si>
    <t>№№ 1-51</t>
  </si>
  <si>
    <t>Хуторская</t>
  </si>
  <si>
    <t>Окулово</t>
  </si>
  <si>
    <t>На въезде в деревню где указатель «Окулово»</t>
  </si>
  <si>
    <t>№№ 1-89</t>
  </si>
  <si>
    <t>Малое Юрьево</t>
  </si>
  <si>
    <t>Зеленая д 13</t>
  </si>
  <si>
    <t>№№ 1-36</t>
  </si>
  <si>
    <t>ОТДЕЛ № 6</t>
  </si>
  <si>
    <t>Д. Загряжское</t>
  </si>
  <si>
    <t>Ул. Песчаная , за автобусной остановкой</t>
  </si>
  <si>
    <t>97, 47,48,97,96</t>
  </si>
  <si>
    <t>Ул.Дачная с 1 по 8, с 29 по 31</t>
  </si>
  <si>
    <t>Ул.Трудовая через дорогу от д.70</t>
  </si>
  <si>
    <t>Ул.Дачная за д.17</t>
  </si>
  <si>
    <t>Д. Мишино</t>
  </si>
  <si>
    <t>Ул.Верхняя через дорогу от д.150</t>
  </si>
  <si>
    <t>Д. Жемчужино</t>
  </si>
  <si>
    <t>Ул.Сосновая в районе д.8</t>
  </si>
  <si>
    <t>Ул.Сосновая с 1 а по 9</t>
  </si>
  <si>
    <t>Ул.Зеленая в проулке между д.22 д.23</t>
  </si>
  <si>
    <t>Ул.Сосновая с 12 по 15</t>
  </si>
  <si>
    <t>Ул.Зеленая с 19 по37</t>
  </si>
  <si>
    <t>Д. Черемисино</t>
  </si>
  <si>
    <t>Ул.Центральная на развилке между д.46 и д.30-31</t>
  </si>
  <si>
    <t>Ул.Верхняя через дорогу от д.5</t>
  </si>
  <si>
    <t>ОТДЕЛ № 7</t>
  </si>
  <si>
    <t>ОТДЕЛ № 8</t>
  </si>
  <si>
    <t>с. Стригино,</t>
  </si>
  <si>
    <t>ул. Первая, у дома  № 8</t>
  </si>
  <si>
    <t>ул. Первая:</t>
  </si>
  <si>
    <t>д.</t>
  </si>
  <si>
    <t>1, 2, 3, 4, 5, 6, 7, 8.</t>
  </si>
  <si>
    <t>ул. Первая, у дома</t>
  </si>
  <si>
    <t>№ 16</t>
  </si>
  <si>
    <t xml:space="preserve"> 9, 10, 11, 12, 13, 14, 15, 16.</t>
  </si>
  <si>
    <t>1 раз в неделю</t>
  </si>
  <si>
    <t>№ 31</t>
  </si>
  <si>
    <t xml:space="preserve"> 17,18, 19, 20, 21, 22, 23, 24, 25, 26, 27, 28, 29, 30, 31.</t>
  </si>
  <si>
    <t>№ 39</t>
  </si>
  <si>
    <t xml:space="preserve"> 32, 33, 34, 35, 36, 37, 38, 38а, 39.</t>
  </si>
  <si>
    <t>№ 55</t>
  </si>
  <si>
    <t xml:space="preserve"> 40, 41, 42, 43, 44, 45, 46, 47, 48, 49, 50, 51, 52, 55.</t>
  </si>
  <si>
    <t>ул. Вторая, у дома</t>
  </si>
  <si>
    <t>№ 11</t>
  </si>
  <si>
    <t>ул. Вторая:</t>
  </si>
  <si>
    <t xml:space="preserve"> 1, 2, 3, 4, 5, 6, 7, 8, 9, 10, 11.</t>
  </si>
  <si>
    <t>№ 62</t>
  </si>
  <si>
    <t xml:space="preserve"> 12, 13.,14, 15, 16, 17, 18, 19, 20, 21, 22, 23, 24, 25, 26, 27, 62.</t>
  </si>
  <si>
    <t>№ 32</t>
  </si>
  <si>
    <t xml:space="preserve"> 28, 29, 30, 31, 32, 33, 35, 37, 39, 41, 43, 45, 47.</t>
  </si>
  <si>
    <t>№ 40</t>
  </si>
  <si>
    <t xml:space="preserve"> 34, 36, 38, 40, 42, 49, 51, 53, 55.</t>
  </si>
  <si>
    <t>№ 57</t>
  </si>
  <si>
    <t xml:space="preserve"> 52, 54, 57, 58, 59, 60, 61, 65.</t>
  </si>
  <si>
    <t xml:space="preserve">ул. Совхозная,         </t>
  </si>
  <si>
    <t>у дома № 2</t>
  </si>
  <si>
    <t>ул. Третья:</t>
  </si>
  <si>
    <t xml:space="preserve"> 1а, 1, 2, 3, 4, 5, 6, 7, 8, 9, 10.</t>
  </si>
  <si>
    <t>ул. Совхозная:</t>
  </si>
  <si>
    <t>д. 3, 13.</t>
  </si>
  <si>
    <t>ул. Третья,</t>
  </si>
  <si>
    <t>у дома № 11</t>
  </si>
  <si>
    <t>11, 12, 13, 14, 15, 16, 17.</t>
  </si>
  <si>
    <t>у дома № 30</t>
  </si>
  <si>
    <t>д. 18,19,20,21,</t>
  </si>
  <si>
    <t>22, 23,24,25,26,</t>
  </si>
  <si>
    <t>27,28,29.30.</t>
  </si>
  <si>
    <t>у дома № 49</t>
  </si>
  <si>
    <t>д. 31,32,33,34,</t>
  </si>
  <si>
    <t>35,36,37,38,</t>
  </si>
  <si>
    <t>39,40,41, 42,</t>
  </si>
  <si>
    <t>43,44,45,</t>
  </si>
  <si>
    <t>46,47,48,49.</t>
  </si>
  <si>
    <t>у дома № 64</t>
  </si>
  <si>
    <t>50,51,52, 53, 54, 55, 56, 57, 58, 59, 60, 61, 62, 63, 64.</t>
  </si>
  <si>
    <t>ул. Совхозная,</t>
  </si>
  <si>
    <t>у дома № 5</t>
  </si>
  <si>
    <t>д. 5,7,8,10,12.</t>
  </si>
  <si>
    <t>ул. Новый поселок,</t>
  </si>
  <si>
    <t>у дома № 8</t>
  </si>
  <si>
    <t>ул. Новый</t>
  </si>
  <si>
    <t>поселок:      д. 1,2,3,7,8,9,10.</t>
  </si>
  <si>
    <t>д. Грибково,</t>
  </si>
  <si>
    <t>ул. Дачная, вдоль</t>
  </si>
  <si>
    <t>ул. Дачная:</t>
  </si>
  <si>
    <t>д. 11,12,13,14, 15,16,17,18, 19,20.</t>
  </si>
  <si>
    <t>д. 21,22,23,24, 25,26,27,28, 29,30.</t>
  </si>
  <si>
    <t>д. 31,32,33,34, 35,36,37,38, 39,40.</t>
  </si>
  <si>
    <t>д. 41,42,43,44, 45,46,47,48, 49,50.</t>
  </si>
  <si>
    <t>д. 51,52,53,54, 55,56,57,58, 59,60,61,62, 63,64,65.</t>
  </si>
  <si>
    <t>д.66,67,68,69,70,71,72,72а,73,74,75,76,77,78,78а.</t>
  </si>
  <si>
    <t>д.91,92,93,94,95,96,97,98,99,100,101,102,103,104,  105.</t>
  </si>
  <si>
    <t>дороги, у дома</t>
  </si>
  <si>
    <t>№ 118</t>
  </si>
  <si>
    <t>д.106,107,108,109,110, 111,112,113,114,115,116,117,118.</t>
  </si>
  <si>
    <t>д. Иваньково,</t>
  </si>
  <si>
    <t>ул. Школьная,</t>
  </si>
  <si>
    <t>у дома № 3а</t>
  </si>
  <si>
    <t>ул. Школьная:</t>
  </si>
  <si>
    <t>1,2,3,3а,4,5,6,7,8, 9, 10,5а.</t>
  </si>
  <si>
    <t>у дома № 34</t>
  </si>
  <si>
    <t>ул.</t>
  </si>
  <si>
    <t>Школьная:</t>
  </si>
  <si>
    <t>24,25,26,27, 28,29,30,31, 31а,32,33,34.</t>
  </si>
  <si>
    <t>у дома № 45</t>
  </si>
  <si>
    <t>35,36,37,38, 39,40,41,42, 43,44,45.</t>
  </si>
  <si>
    <t>у дома № 56</t>
  </si>
  <si>
    <t>46,47,48,49, 50,51,52,53, 54,55,56.</t>
  </si>
  <si>
    <t>у дома № 70</t>
  </si>
  <si>
    <t>у дома № 85</t>
  </si>
  <si>
    <t>71,72,73,74, 75,76,77,78, 79,80,81,82, 83,84,85.</t>
  </si>
  <si>
    <t xml:space="preserve"> </t>
  </si>
  <si>
    <t>у дома № 96</t>
  </si>
  <si>
    <t>86,87,88,89, 90,91,92,93, 94,95,96,124, 124б.</t>
  </si>
  <si>
    <t>у дома № 111</t>
  </si>
  <si>
    <t>97,98,99,100,101,102,103,104,105,106,107,108,109,110,111.</t>
  </si>
  <si>
    <t>у дома № 121</t>
  </si>
  <si>
    <t>112,113,114,115,116,117,118,119,120,121.</t>
  </si>
  <si>
    <t>у дома 130</t>
  </si>
  <si>
    <t>142,122,123,124,125,126,127,128,129,130,130а, 130б.</t>
  </si>
  <si>
    <t>д.Иваньково,</t>
  </si>
  <si>
    <t>у дома 14</t>
  </si>
  <si>
    <t>д.14,25,16,9.</t>
  </si>
  <si>
    <t>д. Кольдино,</t>
  </si>
  <si>
    <t>ул. Садовая,</t>
  </si>
  <si>
    <t>у дома № 10</t>
  </si>
  <si>
    <t>ул. Садовая:</t>
  </si>
  <si>
    <t>д.1,2,3,4,5,6,7,8,9,10,11, 15.</t>
  </si>
  <si>
    <t>у дома № 21</t>
  </si>
  <si>
    <t>д.12,13,14,16,17,18,19,20,21,21а.</t>
  </si>
  <si>
    <t>д.22,23,24,25,26,27,28,29,30,31,32,33, 34.</t>
  </si>
  <si>
    <t>у дома № 47</t>
  </si>
  <si>
    <t>д.35,36,37,38,39,40,41,42,43,44,45,46, 47.</t>
  </si>
  <si>
    <t>у дома № 54</t>
  </si>
  <si>
    <t>д.48,49,50,51,52,53,54,55,56,57,58,59, 60.</t>
  </si>
  <si>
    <t>у дома № 73</t>
  </si>
  <si>
    <t>д.61,62,63,64,65,66,67,68,69,70,71,72, 73.</t>
  </si>
  <si>
    <t>п. Зименки ул. Мира внутри домов 3 и 4</t>
  </si>
  <si>
    <t>ул. Мира д.2 (16), 3(12), 4(12)</t>
  </si>
  <si>
    <t>ул. Кооперативная д. 3(18)</t>
  </si>
  <si>
    <t>п. Зименки ул. Мира внутри домов 5 и 6 (у сараев)</t>
  </si>
  <si>
    <t>ул. Мира д. 5(16), 6(16), 7(16)</t>
  </si>
  <si>
    <t xml:space="preserve">п. Зименки, ул. Мира д. 8 </t>
  </si>
  <si>
    <t>ул. Мира д. 8(16),</t>
  </si>
  <si>
    <t>ул. Красногорбатовская д. 1(18), 6(2),7(2),8(2)</t>
  </si>
  <si>
    <t>п. Зименки ул. Красногорбатовская между д, 5 и 4</t>
  </si>
  <si>
    <t>ул. Красногорбатовская д. 5(18), 4(18)</t>
  </si>
  <si>
    <t>п. Зименки на перекрестке ул. Кооперативная, ул. Семиреченская д.1</t>
  </si>
  <si>
    <t>ул. Красногорбатовская д. 2(18), 3(18),</t>
  </si>
  <si>
    <t>ул. Кооперативная д. 11(18), 12(18)</t>
  </si>
  <si>
    <t>п. Зименки ул. Кооперативная около д. 4</t>
  </si>
  <si>
    <t>п. Зименки ул. Кооперативная около д. 17 А</t>
  </si>
  <si>
    <t>ул. Мира д. 1(16)</t>
  </si>
  <si>
    <t xml:space="preserve">д. Межищи ул. Овражная д. 1(16) </t>
  </si>
  <si>
    <t>ул. Овражная д.1 (16), 3(2)</t>
  </si>
  <si>
    <t>д. Межищи ул. Овражная д.6</t>
  </si>
  <si>
    <t>ул. Овражная д.6 (8), 7(4)</t>
  </si>
  <si>
    <t>д. Межищи ул. Полевая 45</t>
  </si>
  <si>
    <t>ул. Полевая 45 (8)</t>
  </si>
  <si>
    <t>ул. Кооперативная д. 2(18),17А (24),</t>
  </si>
  <si>
    <t xml:space="preserve">ул. Кооперативная д. 1,  4(7), 8, 9, 13(18), 14(18) </t>
  </si>
  <si>
    <t>Приложение № 4</t>
  </si>
  <si>
    <t>к постановлению администрации</t>
  </si>
  <si>
    <t>муниципального образования</t>
  </si>
  <si>
    <t>от  21.09.2018 г. № 390</t>
  </si>
  <si>
    <t>Схема размещения мест (площадок) накопления твердых коммунальных отходов на территории  муниципального образования Ковардицкое Муромского района</t>
  </si>
  <si>
    <t>С.Булатниково    Ул Мира между д.61 и д.63</t>
  </si>
  <si>
    <t>Ул. Мира д.55,57,59,61,63,65,67,71,73,76,78, 80,82,82а,84,86, 88,90,92</t>
  </si>
  <si>
    <t>с. Булатниково, у кладбища</t>
  </si>
  <si>
    <t>Ул. Советская д.105,107,109,113,115,117,119,123,125,127,82,82а,86,88</t>
  </si>
  <si>
    <t>чел.</t>
  </si>
  <si>
    <t>Ул. Советская д.42,44,46,48,52,54,56,58,60,65,67,69,71,73,75,77,81</t>
  </si>
  <si>
    <t>Ул. Советская д. 36,38,38а,40,49,51,53,55,57,59,61, 63</t>
  </si>
  <si>
    <t>ед.изме-рения</t>
  </si>
  <si>
    <t xml:space="preserve">Количество </t>
  </si>
  <si>
    <t>мест</t>
  </si>
  <si>
    <t>Д. ФедорковоУл. Лесная на дороге около д.54</t>
  </si>
  <si>
    <t>ул. Владимирская от дома № 1 по 20</t>
  </si>
  <si>
    <t>ул. Владимирская  дома № 61 по 85</t>
  </si>
  <si>
    <t>Д. Федорково     Ул. Лесная  напротив д.26</t>
  </si>
  <si>
    <t>Ул.Лесная д.17,18,19,20,21,22,23,24,25,26,27,28,29,30,31,32,33,44,45,46,47,48,49,   50</t>
  </si>
  <si>
    <t>Д. Мордвиново  Ул. Васильковая напротив д.61</t>
  </si>
  <si>
    <t>Ул. Васильковая д.51,53,55,57,59,63,61,65,67,69,73,75,77,79,81,85,87,89,91,42,44,46,50,52,54,56</t>
  </si>
  <si>
    <t>ул. Владимирская дома №103,105, 107, 109,111,113, 115,117</t>
  </si>
  <si>
    <r>
      <t>сельское кладбище объем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8 куб.м.</t>
    </r>
  </si>
  <si>
    <t>В летний период, еженедельно</t>
  </si>
  <si>
    <t>ул. Владимирская от  дома № 21 по 60</t>
  </si>
  <si>
    <t>ул. Владимирская от   дома № 86 по 101</t>
  </si>
  <si>
    <t xml:space="preserve"> ул. Центральная дома № 1 по д. 16</t>
  </si>
  <si>
    <t xml:space="preserve"> ул. Центральная дома № 17 по дом 44</t>
  </si>
  <si>
    <t xml:space="preserve"> ул. Лесная дома  № 1 по дом 29</t>
  </si>
  <si>
    <t>ул. Молодежная дома № 2 по д. 12</t>
  </si>
  <si>
    <t xml:space="preserve">ул. Полевая  дома № 23 по дом 52 </t>
  </si>
  <si>
    <t>ул. Полевая дома № 1 по 22</t>
  </si>
  <si>
    <t>ул. Полевая дома № 62 по дом 64</t>
  </si>
  <si>
    <t>ул. Полевая дома № 92 по 131</t>
  </si>
  <si>
    <t>ул. Полевая дома № 1 по дом 69</t>
  </si>
  <si>
    <t>ул. Полевая дома № 70 по дом 109</t>
  </si>
  <si>
    <t xml:space="preserve">ул. Полевая дома № 1 по дом 12 </t>
  </si>
  <si>
    <t>ул. Полевая дома № 18 по дом 73</t>
  </si>
  <si>
    <t>ул. Школьная с дома 38 по д. 54</t>
  </si>
  <si>
    <t>ул. Советская дома № 1 по дом 85</t>
  </si>
  <si>
    <t>у. 30 лет Победы дома № 1 по дом 44</t>
  </si>
  <si>
    <t>ул. Железнодорожная дома № 1 по дом 11</t>
  </si>
  <si>
    <t>ул. Железнодорожная дома № 1 по дом 4</t>
  </si>
  <si>
    <t>ул. Поселковая дом № 1 по 28</t>
  </si>
  <si>
    <t>ул. Новая дома № 1 по дом 32</t>
  </si>
  <si>
    <t>ул. Барска дома № 1 по дом № 17</t>
  </si>
  <si>
    <t>ул. Старая Линия дома 1 по дом 36</t>
  </si>
  <si>
    <t>ул. Зеленая дома № 1 по дом 16</t>
  </si>
  <si>
    <t>ул. Зеленая дома № 17 по дом 30</t>
  </si>
  <si>
    <t>ул. Семиреченская  дома 1 по дом 8</t>
  </si>
  <si>
    <t>с. Ковардицы, ул. Дзержинского, д.9</t>
  </si>
  <si>
    <t>с. Ковардицы, ул. Дзержинского, д.37</t>
  </si>
  <si>
    <t xml:space="preserve"> ул.Дзержинского      дома №  1а по 23</t>
  </si>
  <si>
    <t>ул.Дзержинского      дома № 25 по 51</t>
  </si>
  <si>
    <t>ул.Дзержинского      дома № 53 по 79</t>
  </si>
  <si>
    <t>ул.Дзержинского      дома № 81 по 107</t>
  </si>
  <si>
    <t>с. Ковардицы, ул. Дзержинского, д. 65</t>
  </si>
  <si>
    <t>с. Ковардицы, ул. Дзержинского, д.93</t>
  </si>
  <si>
    <t>с. Ковардицы, ул. Дзержинского, д.125</t>
  </si>
  <si>
    <t>с. Ковардицы, ул. Дзержинского, д.137</t>
  </si>
  <si>
    <t>с. Ковардицы, ул. Дзержинского, д.10</t>
  </si>
  <si>
    <t>ул.Дзержинского      дома № 109 по 131</t>
  </si>
  <si>
    <t>ул.Дзержинского      дома № 133 по 151</t>
  </si>
  <si>
    <t>ул.Дзержинского      дома № 2а по 22</t>
  </si>
  <si>
    <t>ул.Дзержинского      дома № 24 по46</t>
  </si>
  <si>
    <t>ул.Дзержинского      дома № 48  по 68</t>
  </si>
  <si>
    <t>ул.Дзержинского      дома № 70  по84</t>
  </si>
  <si>
    <t>ул.Дзержинского      дома № 86  по 98</t>
  </si>
  <si>
    <t xml:space="preserve">ул.Дзержинского      дома № 100 по 122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</si>
  <si>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ул.Дзержинского      дома № 124  по136</t>
  </si>
  <si>
    <t>с. Ковардицы, ул. Дзержинского, д.32</t>
  </si>
  <si>
    <t>с. Ковардицы, ул. Дзержинского, д.56</t>
  </si>
  <si>
    <t>с. Ковардицы, ул. Дзержинского, д.78</t>
  </si>
  <si>
    <t>с. Ковардицы, ул. Дзержинского, д.90</t>
  </si>
  <si>
    <t>с. Ковардицы, ул. Дзержинского, д.108</t>
  </si>
  <si>
    <t>с. Ковардицы, ул. Дзержинского, д.130</t>
  </si>
  <si>
    <t>ул.Дзержинского      дома № 138  по160</t>
  </si>
  <si>
    <t>с. Ковардицы, ул. Дзержинского, д. 150</t>
  </si>
  <si>
    <t>ул.Вишневая      дома № 1  по 12</t>
  </si>
  <si>
    <t>ул.Вишневая      дома №13  по23</t>
  </si>
  <si>
    <t>ул.Вишневая      дома № 24  по36</t>
  </si>
  <si>
    <t>ул.Вишневая      дома № 37 по45</t>
  </si>
  <si>
    <t>ул.Вишневая      дома № 46  по56</t>
  </si>
  <si>
    <t>ул.Вишневая      дома № 57  по66</t>
  </si>
  <si>
    <t>ул.Сосновый бор      дома №1   по 20</t>
  </si>
  <si>
    <t>ул.Сосновый бор      дома № 21  по40</t>
  </si>
  <si>
    <t>ул.Сосновый бор      дома №42  по 60</t>
  </si>
  <si>
    <t>ул.Новая      дома № 1а   по10</t>
  </si>
  <si>
    <t>ул.Новая      дома №11   по21</t>
  </si>
  <si>
    <t>ул.Новая      дома № 22 по31</t>
  </si>
  <si>
    <t>ул.1 Лесная     дома № 1   по 14</t>
  </si>
  <si>
    <t>ул.1 Лесная     дома №15  по 25</t>
  </si>
  <si>
    <t>ул.2 Лесная     дома № 1 по8</t>
  </si>
  <si>
    <t>ул.3 Лесная     дома № 1 по11</t>
  </si>
  <si>
    <t>ул.3 Лесная     дома № 12  по31</t>
  </si>
  <si>
    <t>ул.4 Лесная     дома № 1 по10</t>
  </si>
  <si>
    <t>ул.5 Лесная     дома №1 по12</t>
  </si>
  <si>
    <t>ул.5 Лесная     дома № 13 по36</t>
  </si>
  <si>
    <t>ул.6 Лесная     дома № 1 по12</t>
  </si>
  <si>
    <t>с. Ковардицы, ул.Физкультурная, д.16</t>
  </si>
  <si>
    <t>ул.Физкультурная    дома № 2а по20</t>
  </si>
  <si>
    <t>с. Ковардицы, ул.Физкультурная, д.30</t>
  </si>
  <si>
    <t>ул.Физкультурная    дома № 22  по38</t>
  </si>
  <si>
    <t>ул.Физкультурная    дома № 40 по50</t>
  </si>
  <si>
    <t>ул.Физкультурная    дома № 51 по64</t>
  </si>
  <si>
    <t>ул.Физкультурная    дома № 66 по78</t>
  </si>
  <si>
    <t>ул.Физкультурная    дома № 80 по92</t>
  </si>
  <si>
    <t>ул.Физкультурная    дома № 94  по120</t>
  </si>
  <si>
    <t>ул.Физкультурная    дома № 122 по134</t>
  </si>
  <si>
    <t>ул.Физкультурная    дома № 115 по127</t>
  </si>
  <si>
    <t>с. Ковардицы, ул.Физкультурная, д.125</t>
  </si>
  <si>
    <t>с. Ковардицы, ул.Физкультурная, д.105</t>
  </si>
  <si>
    <t>с. Ковардицы, ул.Физкультурная, д.93</t>
  </si>
  <si>
    <t>с. Ковардицы, ул.Физкультурная, д.69</t>
  </si>
  <si>
    <t>с. Ковардицы, ул.Физкультурная, д.56</t>
  </si>
  <si>
    <t>с. Ковардицы, ул.Физкультурная, д.46</t>
  </si>
  <si>
    <t>ул.Зелёная    дома №1  по13</t>
  </si>
  <si>
    <t>ул.Зелёная    дома № 14 по33</t>
  </si>
  <si>
    <t>ул.Зелёная    дома №  35по57</t>
  </si>
  <si>
    <t>ул.Зелёная    дома № 59 по78</t>
  </si>
  <si>
    <t>ул.Центральный поселок    дома №1  по15</t>
  </si>
  <si>
    <t>ул.Центральная    дома №17  по23</t>
  </si>
  <si>
    <t>ул.Молодежная    дома №  1по5</t>
  </si>
  <si>
    <t>ул.Молодежная    дома № 6  по10</t>
  </si>
  <si>
    <t>ул. Садовая    дома №  1по10</t>
  </si>
  <si>
    <t>с. Ковардицы, ул.1 Садовая, д. 1.</t>
  </si>
  <si>
    <t>с. Ковардицы, ул.1 Садовая, д.18</t>
  </si>
  <si>
    <t>ул. Садовая    дома №  11по20</t>
  </si>
  <si>
    <t>с. Ковардицы, ул.2 Садовая, д.20</t>
  </si>
  <si>
    <t>ул. Плодовая    дома № 1  по20</t>
  </si>
  <si>
    <t>ул. Плодовая    дома № 21 по39</t>
  </si>
  <si>
    <t>ул. Плодовая    дома № 40 по82</t>
  </si>
  <si>
    <t>ул. Заречная    дома №1 по12,ул. Полевая с 1по10</t>
  </si>
  <si>
    <t>ул. Заречная    дома № 13  по34</t>
  </si>
  <si>
    <t>ул. Полевая    дома №  10 по20</t>
  </si>
  <si>
    <t>ул. Лакина    дома №  54 по24</t>
  </si>
  <si>
    <t>ул. Лакина    дома № 25  по18</t>
  </si>
  <si>
    <t>ул. Лакина    дома №  18 по1</t>
  </si>
  <si>
    <t>ул. Садовая    дома №  1 по28</t>
  </si>
  <si>
    <t>ул. Садовая    дома №   29по58</t>
  </si>
  <si>
    <t>ул. Бугровка    дома №  9 по18</t>
  </si>
  <si>
    <t>ул. Бугровка    дома № 1 по7</t>
  </si>
  <si>
    <t>ул.Молодежная    дома № 1  по16</t>
  </si>
  <si>
    <t xml:space="preserve"> с 2 по20</t>
  </si>
  <si>
    <t>Многоквартирный дом кв.1-18</t>
  </si>
  <si>
    <t>Многоквартирный дом кв. 1-8</t>
  </si>
  <si>
    <t>Для крупногабаритного мусора, 8 куб.м.</t>
  </si>
  <si>
    <t>ул. Песчаная  № домов 9 по 20</t>
  </si>
  <si>
    <t>ул. Песчаная  № домов 21 по31б, С 45 по 32</t>
  </si>
  <si>
    <t>Д. Загряжское Ул.Песчаная, через дорогу от д.39</t>
  </si>
  <si>
    <t>Д. Загряжское Ул.Песчаная за д.1</t>
  </si>
  <si>
    <t>ул.Песчаная № домов  1 по 8 , 99</t>
  </si>
  <si>
    <t xml:space="preserve">ул. Трудовая № домов с 80 по 95, с 49 по 66   </t>
  </si>
  <si>
    <t>Д. Загряжское Ул. Трудовая, через дорогу от д.90</t>
  </si>
  <si>
    <t>ул. Трудовая, дома №№  67 а по 79, с 62 по 68</t>
  </si>
  <si>
    <t>ул. Дачная №№ домов с 9 по 24</t>
  </si>
  <si>
    <t>ул. Ленина дома №№ с 61 а по 33, с 78 по 32</t>
  </si>
  <si>
    <r>
      <t xml:space="preserve">Д. Мишино </t>
    </r>
    <r>
      <rPr>
        <sz val="12"/>
        <color theme="1"/>
        <rFont val="Times New Roman"/>
        <family val="1"/>
        <charset val="204"/>
      </rPr>
      <t>Ул.Ленина возле д.47 у оврага</t>
    </r>
  </si>
  <si>
    <t>ул. Ленина с 1 по 31, с 2 по 30, ул.Комсомольская  с 63 по 71; с 116 по 104; с 102 по 96</t>
  </si>
  <si>
    <t>Д. Мишино            В прогоне с ул.Ленина на ул. Комсомольскую</t>
  </si>
  <si>
    <t>ул. Кирова с 89 дома по 73, с 118 по 130, 142а</t>
  </si>
  <si>
    <t>Д. Мишино Ул.Кирова сбоку д.130</t>
  </si>
  <si>
    <t xml:space="preserve">ул. Верхняя №№ домов с 91 по 77а, с  103 по 142 </t>
  </si>
  <si>
    <t>Д. Мишино Ул.Верхняя сбоку д.91</t>
  </si>
  <si>
    <t>ул. Верхняя, №№ домов с 144 по 153</t>
  </si>
  <si>
    <t>Д. Мишино Ул.Комсомольская через дорогу от д.88.86</t>
  </si>
  <si>
    <t>ул. Комсомольская, №№ домов с 94 по 80</t>
  </si>
  <si>
    <t>Ул Зеленая с 14а по 18, с 38 по 42</t>
  </si>
  <si>
    <t>ул. Центральная, №№ домов с 10 по 25, с 55 по 65а</t>
  </si>
  <si>
    <r>
      <t xml:space="preserve">Д. Черемисино </t>
    </r>
    <r>
      <rPr>
        <sz val="12"/>
        <color theme="1"/>
        <rFont val="Times New Roman"/>
        <family val="1"/>
        <charset val="204"/>
      </rPr>
      <t>Ул.Центральная, не доезжая д.10</t>
    </r>
  </si>
  <si>
    <t>ул. Центральная, №№ домов с  26 по 52</t>
  </si>
  <si>
    <t>ул. Верхняя, №№ домов с  1 по 9</t>
  </si>
  <si>
    <t>Ул.Советская С 12 по 22 ,с 13 по 23 Ул.Школьная д.2б, с 1 по 5</t>
  </si>
  <si>
    <r>
      <t xml:space="preserve">С. Лазарево       </t>
    </r>
    <r>
      <rPr>
        <sz val="12"/>
        <color theme="1"/>
        <rFont val="Times New Roman"/>
        <family val="1"/>
        <charset val="204"/>
      </rPr>
      <t>ул. Советская На повороте на ул.Школьную</t>
    </r>
  </si>
  <si>
    <t>С. Лазарево, ул. Советская у дороги от д.28</t>
  </si>
  <si>
    <t>ул. Советская, №№ домов с 25 по 43, с 24 по32</t>
  </si>
  <si>
    <t xml:space="preserve">С. Лазарево         ул. Профсоюзная Сбоку по участку д.2 ул.Охотников </t>
  </si>
  <si>
    <t>Ул. Охотников с 10 по 32, с 11 по 29,          Ул.Кирова с 1 по 17</t>
  </si>
  <si>
    <t>С. Лазарево,        ул. Кирова проулок с ул. Охотников д. 16 д. 18</t>
  </si>
  <si>
    <t>С. Лазарево,        ул. Школьная Перекресток с ул.Коммунистов д.2</t>
  </si>
  <si>
    <t>ул. Профсоюзная, №№ домов с 14 по 28, 19, 15       Ул.Охотников  с 2 по 8, с 1 по7</t>
  </si>
  <si>
    <t>С. Лазарево,  ул. Профсоюзная Через дорогу от   д.5-7</t>
  </si>
  <si>
    <t>у. Профсоюзная, №№ домов с  1 по15, 30,32      Ул.Советская  с 1 по 7, с 2 по10, д.9,11,13</t>
  </si>
  <si>
    <t>Ул.Коммунистов с 1 по 5, с 2 по 10  Ул.Школьная, с 2а по 8, с 7 по 19</t>
  </si>
  <si>
    <t>С. Лазарево, ул. Школьная в проулке  между домами 27-29</t>
  </si>
  <si>
    <t>ул. Школьная, №№ домов с  21 по 49 с 10 по 32</t>
  </si>
  <si>
    <t>ул. Коммунистов, №№ домов с  7 по 21, с 12 по 24</t>
  </si>
  <si>
    <t xml:space="preserve">С. Лазарево      ул. Коммунистов у проулка между д.11-13 </t>
  </si>
  <si>
    <t>С. Лазарево  ул.Пушкина На раз-вилке между д.9-10</t>
  </si>
  <si>
    <t>ул. Пушкина, №№ домов с  1 по 18</t>
  </si>
  <si>
    <t>ул. Заречная, №№ домов с  1 по 23, с 2а по 18</t>
  </si>
  <si>
    <r>
      <t xml:space="preserve">Д. Кривицы        </t>
    </r>
    <r>
      <rPr>
        <sz val="12"/>
        <color theme="1"/>
        <rFont val="Times New Roman"/>
        <family val="1"/>
        <charset val="204"/>
      </rPr>
      <t>ул. Заречная Через дорогу от д.9-11</t>
    </r>
  </si>
  <si>
    <t xml:space="preserve">Д. Кривицы   ул. Заречная Через дорогу от д.33       </t>
  </si>
  <si>
    <t>ул. Заречная, №№ домов с  25 по 45, с 20 по 42</t>
  </si>
  <si>
    <t>ул. Заречная, №№ домов с  47 по77, с 44 по 70</t>
  </si>
  <si>
    <t>ул. Заречная, №№ домов с 101 по123, с 94 по 108</t>
  </si>
  <si>
    <t>ул. Заречная, №№ домов с 79 по 99, с 72 по 92</t>
  </si>
  <si>
    <t>ул. Заречная, №№ домов с 125 по137, с 110 по 122</t>
  </si>
  <si>
    <t>Д. Кривицы        ул. Заречная Между 116-114</t>
  </si>
  <si>
    <t>Д. Кривицы         ул. Заречная д.100</t>
  </si>
  <si>
    <t>Д. Кривицы         ул. Заречная Между д.89-87</t>
  </si>
  <si>
    <t>Д. Кривицы         ул. Заречная д.63</t>
  </si>
  <si>
    <t>ул. Луговая, №№ домов с 17а по 1а, с 4а по 2</t>
  </si>
  <si>
    <r>
      <t xml:space="preserve">Д. Новое Ратово    </t>
    </r>
    <r>
      <rPr>
        <sz val="12"/>
        <color theme="1"/>
        <rFont val="Times New Roman"/>
        <family val="1"/>
        <charset val="204"/>
      </rPr>
      <t>ул. Луговая При въезде не доезжая д.4а</t>
    </r>
  </si>
  <si>
    <t xml:space="preserve">Д. Новое Ратово   ул. Луговая Между д.20-18  </t>
  </si>
  <si>
    <t>ул. Луговая, №№ домов с 4 по 34, с 19а по 15</t>
  </si>
  <si>
    <t>Д. Новое Ратово     ул. Луговая Через дорогу от д.25</t>
  </si>
  <si>
    <t>ул. Луговая, №№ домов с 17 по 33, с 36 по 60</t>
  </si>
  <si>
    <r>
      <t xml:space="preserve">Д. Старое Ратово </t>
    </r>
    <r>
      <rPr>
        <sz val="12"/>
        <color theme="1"/>
        <rFont val="Times New Roman"/>
        <family val="1"/>
        <charset val="204"/>
      </rPr>
      <t>ул. Совхозная сбоку д. 6 вблизи остановки</t>
    </r>
  </si>
  <si>
    <t>ул. Совхозная, №№ домов с 1 по 12</t>
  </si>
  <si>
    <t>ул. Центральная, №№ домов с 31 по 49, с 34 по 50</t>
  </si>
  <si>
    <t xml:space="preserve">Д. Старое Ратовоул. Центральная д. 41-43 (проулок,ращвилка </t>
  </si>
  <si>
    <t>ул. Центральная, №№ домов с32 по 10, с 29 по 11</t>
  </si>
  <si>
    <t>Д. Старое Ратово ул. Центральная  17-19 (проулок)</t>
  </si>
  <si>
    <t>Д. Старое Ратово ул. Центральная Через дорогу от д.55</t>
  </si>
  <si>
    <t>ул. Центральная, №№ домов с 51 по 57, с 52 по 60</t>
  </si>
  <si>
    <t>Д. Старое Ратово ул.Дачная              В проулке между д.2 ул.Дачная и д.2 ул.Центральная</t>
  </si>
  <si>
    <t>ул.Центральная с д.9 по 1, с 12 по 2,                       ул. Дачная с 1 по 9</t>
  </si>
  <si>
    <t>между домами 11 и 12.</t>
  </si>
  <si>
    <t>ул.Молодежная    дома № 11(кв-1-18), 12 (кв.1-16)</t>
  </si>
  <si>
    <t>ул. Садовая    дома №  19, 20</t>
  </si>
  <si>
    <t>ул.Кооперативная     дома №  1по3</t>
  </si>
  <si>
    <t>с. Ковардицы, ул. Кооперативная, д.4</t>
  </si>
  <si>
    <t>ул.Центральная №№ 33-53, №№ 30-36                 ул. Ольховая  №№ 6-9             ул. Муромская №№ 1-10</t>
  </si>
  <si>
    <t>Пестенькино     Центральная, 34    Территория бывшего магазина РАЙПО</t>
  </si>
  <si>
    <t>Центральная, №№ 55- 83, №№ 38-54</t>
  </si>
  <si>
    <t>Пестенькино, ул. Полевая напротив дома № 1</t>
  </si>
  <si>
    <t>для крупногабаритного мусора, 8 куб.м.</t>
  </si>
  <si>
    <t>д. Макаровка, ул. Новый поселок у дома № 16</t>
  </si>
  <si>
    <t>ул. Малая Макаровка: д.12,13,14,15,16,17,18,19,20,21,22,23, 24,26.</t>
  </si>
  <si>
    <t xml:space="preserve">с. Булатниково, </t>
  </si>
  <si>
    <t xml:space="preserve">п. Зименки ул. Семиреченская около дома 1 </t>
  </si>
  <si>
    <t>Малое Юрьево кладбище</t>
  </si>
  <si>
    <t>сельское кладбище  объем 8 куб.м.</t>
  </si>
  <si>
    <t>в летний период 2 раза в месяц</t>
  </si>
  <si>
    <t xml:space="preserve">д. Соболево у кладбища </t>
  </si>
  <si>
    <t>сельское кладбище объем 8 куб.м.</t>
  </si>
  <si>
    <t>с. Ковардицы, у кладбища со стороны ул. Вишневая</t>
  </si>
  <si>
    <t xml:space="preserve">с. Ковардицы Новое кладбище, 500м. от села </t>
  </si>
  <si>
    <t>с. Лазрево , у кладбища</t>
  </si>
  <si>
    <t>2 раза в месяц</t>
  </si>
  <si>
    <t>д. Кривицы у кладбища</t>
  </si>
  <si>
    <t>1 раз в месяц</t>
  </si>
  <si>
    <t>с. Стригино, у кладбища</t>
  </si>
  <si>
    <t>1 раз вмесяц</t>
  </si>
  <si>
    <t>Кладбище в 670м.  севернее д. Корживино)</t>
  </si>
  <si>
    <t>с. Лазарево ул. Советская напротив домов 30-32</t>
  </si>
  <si>
    <t>11,12,13,14, 15,16,17,18, 19,20,21,22, 23,129, 129а,131</t>
  </si>
  <si>
    <t>57,58,59,60, 61,62,63,64, 65,66,67,68, 69,70.</t>
  </si>
  <si>
    <r>
      <t xml:space="preserve">д. Савково </t>
    </r>
    <r>
      <rPr>
        <sz val="12"/>
        <color theme="1"/>
        <rFont val="Times New Roman"/>
        <family val="1"/>
        <charset val="204"/>
      </rPr>
      <t>ул.Придорожная через дорогу напротив дома № 6</t>
    </r>
  </si>
  <si>
    <t>ул.ПРидорожная дома №№ 6,7,8 ул.Новая 3,кв.2,4 кв.1,4 кв.2,5 кв.1, 5 кв.2, 6 ул.Строительная д.1,2,4,5,6</t>
  </si>
  <si>
    <t xml:space="preserve">ул.Советская №№ 1,3,кв.1,3,кв.2,4,5,кв.1,5,кв.2,6,7,8.9,10,10а,11,12,13,16,18,19 ул.Новая 1 кв.1, 1кв. 2,2 кв.1, 2 кв.2,3 кв.1 </t>
  </si>
  <si>
    <r>
      <t xml:space="preserve">д. Савково      </t>
    </r>
    <r>
      <rPr>
        <sz val="12"/>
        <color theme="1"/>
        <rFont val="Times New Roman"/>
        <family val="1"/>
        <charset val="204"/>
      </rPr>
      <t>ул. Советская на поворотн рядом с котельной СПК</t>
    </r>
  </si>
  <si>
    <t>МКД № 15 (1-18), № 17 (1-18), № 20 (1-16)</t>
  </si>
  <si>
    <r>
      <t xml:space="preserve">д. Савково  </t>
    </r>
    <r>
      <rPr>
        <sz val="12"/>
        <color theme="1"/>
        <rFont val="Times New Roman"/>
        <family val="1"/>
        <charset val="204"/>
      </rPr>
      <t>ул. Кооперативная,8</t>
    </r>
  </si>
  <si>
    <t>ул.Кооперативная № 1,2,3,4,5,6,7,9,10,11,12,13,14,15</t>
  </si>
  <si>
    <r>
      <t xml:space="preserve">д. Савково  </t>
    </r>
    <r>
      <rPr>
        <sz val="12"/>
        <color theme="1"/>
        <rFont val="Times New Roman"/>
        <family val="1"/>
        <charset val="204"/>
      </rPr>
      <t>ул. Кооперативная между домами 22 и 20</t>
    </r>
  </si>
  <si>
    <t>ул.Кооперативная № 34,33,32,31,29,28,27,25,23,19,19а,24,21,20,17,16</t>
  </si>
  <si>
    <r>
      <t xml:space="preserve">д. Савково          </t>
    </r>
    <r>
      <rPr>
        <sz val="12"/>
        <color theme="1"/>
        <rFont val="Times New Roman"/>
        <family val="1"/>
        <charset val="204"/>
      </rPr>
      <t>ул. Овражная напротив дома № 11</t>
    </r>
  </si>
  <si>
    <t>ул.Овражная№№ 1,2,3,4,5,6,7,9,10,12,12а,13,14,15,16,17,18,19,20,22 ул.Придорожная 1,кв.11,кв.2,2,кв.1,2,кв.2,3,кв.1,3,кв.2,4,кв.1,4,кв.2</t>
  </si>
  <si>
    <r>
      <t>д. Лесниково</t>
    </r>
    <r>
      <rPr>
        <sz val="12"/>
        <color theme="1"/>
        <rFont val="Times New Roman"/>
        <family val="1"/>
        <charset val="204"/>
      </rPr>
      <t xml:space="preserve">   ул. Юматовка, 3</t>
    </r>
  </si>
  <si>
    <t>ул.Юматовка д.№ 3,5,7,7а,9,11,13,15,17,19,21,23,2,4,6,6а,8,10,12,14,кв.1,14,кв.2,16,18,кв.1,18,кв2,20,22</t>
  </si>
  <si>
    <t xml:space="preserve">д. Лесниково, ул. Юматовка у магазина № 46 </t>
  </si>
  <si>
    <t>ул.Юматовка д.№ 25,27,29,31,35,37,41,43,45,47,49,51,53,55,57,59,61,24,26,28,30,32,34,36,38,40 ул.Зеленая №3,5,9,11,13,15,17,19,2,4,6,8,10,14,16,22,24</t>
  </si>
  <si>
    <t>д. Лесниково   ул. Юматовка между домами № 81 и 82</t>
  </si>
  <si>
    <t>ул.Юматовка № 63,65,67,69,71,75,77,79,81,82а,85,87а,89,48,50,52,54,56,58,60,62,66</t>
  </si>
  <si>
    <r>
      <t>д. Пополутово,</t>
    </r>
    <r>
      <rPr>
        <sz val="12"/>
        <color theme="1"/>
        <rFont val="Times New Roman"/>
        <family val="1"/>
        <charset val="204"/>
      </rPr>
      <t xml:space="preserve"> ул. Центральная, за автобусной остановкой</t>
    </r>
  </si>
  <si>
    <t>Ул.Центральная № 2,3,4,5,6,7,8,9, 10,11,13,12,15,16,17,18,19,20,  ул.Садовая 1,кв.1,1,кв.2,3,5,7,9,11,13,2,4,6,8,10,12,  ул.Дачная 2,3,4,5,6,8</t>
  </si>
  <si>
    <t>д. Бердишево,      ул. Зеленая на выезде рядом с домом №41</t>
  </si>
  <si>
    <t>ул.Зеленая № 1,2,3,4,5,6,7,8,9,10,11,12,13,14,15,16,17,18,20,23,22,26,21,29,31,35,39,28,32,36,38,40,41  ул,Заречначя 1,3,4,5,6,7</t>
  </si>
  <si>
    <r>
      <t xml:space="preserve">Д. Новые Котлицы, </t>
    </r>
    <r>
      <rPr>
        <sz val="12"/>
        <color theme="1"/>
        <rFont val="Times New Roman"/>
        <family val="1"/>
        <charset val="204"/>
      </rPr>
      <t>на въезде рядом с кладбищем</t>
    </r>
  </si>
  <si>
    <t>ул.Солнечная 2,3,4,5,6,8,10,11,12,14,15,17,19,20,21,22,23,24,25  ул.Кленовая 3,4,6,7,8,9,10</t>
  </si>
  <si>
    <r>
      <t xml:space="preserve">д. Старые Котлицы  </t>
    </r>
    <r>
      <rPr>
        <sz val="12"/>
        <color theme="1"/>
        <rFont val="Times New Roman"/>
        <family val="1"/>
        <charset val="204"/>
      </rPr>
      <t>на въезде в деревню</t>
    </r>
  </si>
  <si>
    <t>ул.Слободка № 1,2,3,4,5,6,7,8,9,10,12,15,14,16,17,18,19,21,20,22,23,24,25,26</t>
  </si>
  <si>
    <r>
      <t>д. Старые Котлицы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ул. Слободка на пересечении ул. Старая Линия</t>
    </r>
  </si>
  <si>
    <t>ул.Слободка № 27,28,29,30,31,32,33,34,36,37,38,39,40,41,42,44  ул.Старая линия №1,5,7,4,6</t>
  </si>
  <si>
    <r>
      <t>д. Старые Котлицы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ул.Безумовка на въезде</t>
    </r>
  </si>
  <si>
    <t>ул.Безумовка 1а,1,2,3,4,5,6,7 ул.Новая 3,4,5,6,7</t>
  </si>
  <si>
    <r>
      <t>д. Старые Котлицы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у кладбища</t>
    </r>
  </si>
  <si>
    <t>ул. Лесная 34,35,36,37,38,39,40,41,42,43,55,5453,52,51,56,58</t>
  </si>
  <si>
    <t>д. Бабурино</t>
  </si>
  <si>
    <t>д. Сельцо</t>
  </si>
  <si>
    <t>на въезде</t>
  </si>
  <si>
    <t>на въезде в н.п.</t>
  </si>
  <si>
    <t>ул. Третья, у дома № 75</t>
  </si>
  <si>
    <t>д.65,66,67,68,69,70,71,72а, 73, 74,75.</t>
  </si>
  <si>
    <t>ул. Дачная, у дома № 10</t>
  </si>
  <si>
    <t>д. 1,2,3,4,5,6,7,8,9, 10.</t>
  </si>
  <si>
    <t>ул. Дачная, у дома № 20</t>
  </si>
  <si>
    <t>ул. Дачная, д. № 30</t>
  </si>
  <si>
    <t>ул. Дачная, д.№ 50</t>
  </si>
  <si>
    <t>ул. Дачная, у лома № 40</t>
  </si>
  <si>
    <t>ул. Дачная, д.№ 65</t>
  </si>
  <si>
    <t>ул. Дачная,  у дома        № 78а</t>
  </si>
  <si>
    <t>ул. Дачная, удома № 90</t>
  </si>
  <si>
    <t>д.79,80,81,82,83,84,85,86,87,88,89, 90</t>
  </si>
  <si>
    <t>ул. Дачная, д. № 128</t>
  </si>
  <si>
    <t>д.119,120,    121,122,123, 124,125,126,127, 128</t>
  </si>
  <si>
    <t>ул. Дачная, у лю № 105</t>
  </si>
  <si>
    <t>ул. Школьная, д.23</t>
  </si>
  <si>
    <t>ул. Школьная, д.34</t>
  </si>
  <si>
    <t>ул. Школьная</t>
  </si>
  <si>
    <t>д. Кольдино, ул. Садовая, д.№ 81</t>
  </si>
  <si>
    <t>ул. Садовая:д.74,75,76,77,78,79,80,81,82,83,84,85, 86.</t>
  </si>
  <si>
    <t>ул. Новый поселок</t>
  </si>
  <si>
    <t>ул. Новый поселок, д.16 (кв.1,2),д.17 (кв.1,2), д.18 (кв.1,2),д.22 (кв.1,2),д.23(кв.1,2),</t>
  </si>
  <si>
    <t>д. Макаровка, ул. Новый поселок у дома № 21</t>
  </si>
  <si>
    <t>ул. Новый поселок, д.13 (кв.1,2),д.14 (кв.1,2), д.15 (кв.1,2),д.19 (кв.1,2),д.20(кв.1,2),д.21(кв.1,2)</t>
  </si>
  <si>
    <t>д. Макаровка, ул. Новый поселок, 36</t>
  </si>
  <si>
    <t>ул. Новый поселок, д.7 (кв.1,2),д.8 (кв.1,2), д.9 (кв.1,2),д.10 (кв.1,2),д.11(кв.1,2),д.12(кв.1,2)</t>
  </si>
  <si>
    <t>д. Макаровка, ул. Новый поселок, 9</t>
  </si>
  <si>
    <t>д. Макаровка, ул. Центральная, 21</t>
  </si>
  <si>
    <t>ул. Центральная, д.11 (кв.1,2,3), д.14 (кв.1,2,3),д.15( кв.1,2,3,4),д.16, д.17( кв.1,2,3,4),д.19 (кв.1,2,3),д.21 (кв.1,2)</t>
  </si>
  <si>
    <t>д.Макаровка, ул. Центральная 9</t>
  </si>
  <si>
    <t>для КГМ, 8 куб.м.</t>
  </si>
  <si>
    <t>д. Макаровка, ул. Центральная, 9</t>
  </si>
  <si>
    <t>ул. Центральная, д.6,кв.1,2,3,4,5;д.8,кв.1,2,3,4;д.9,кв1-16</t>
  </si>
  <si>
    <t>д. Макаровка, ул. Центральная, 4</t>
  </si>
  <si>
    <t>ул. Центральная, д. 1,кв.1,2;д.2, кв.1,2;д.3,кв.1,2;д.4,кв.1,2,1а.</t>
  </si>
  <si>
    <t>д. Макаровка, ул. Малая Макаровка у дома № 24</t>
  </si>
  <si>
    <t>д. Макаровка, ул. Малая Макаровка у дома № 2</t>
  </si>
  <si>
    <t>ул. Малая Макаровка д.1,1а,2,3,4,5,6,7,8,9,10,11</t>
  </si>
  <si>
    <t>ул. Большая Макаровка,д.45,46,47,48,49,50,51,52,53,54,55,56</t>
  </si>
  <si>
    <t>д. Макаровка, ул. Большая Макаровка, 31</t>
  </si>
  <si>
    <t>ул. Большая Макаровка, д.29,31,31,33,35,37,39,40,41,42,43,44</t>
  </si>
  <si>
    <t>д. Макаровка, ул. Большая Макаровка, 23</t>
  </si>
  <si>
    <t>ул. Большая Макаровка, д.16,16а,9,11,13,18,19,20,21,22,23,25, 26,27,28,30, 32,34,36,38</t>
  </si>
  <si>
    <t>д. Макаровка, ул. Центральная, 5</t>
  </si>
  <si>
    <t>ул. Большая Макаровка д.1,2,3,4,5,6,7,8,10,12,14, ул. Центральная  д.5, кв.1,2,3; д.7, кв.1,2,3,4.</t>
  </si>
  <si>
    <t>д. Коржавино, ул. Рублевая, 5</t>
  </si>
  <si>
    <t>ул. Рублевая, д.1,2,3,4,5,6,7,8,9, 10</t>
  </si>
  <si>
    <t>д. Коржавино, ул. Западная, 16</t>
  </si>
  <si>
    <t>ул. Западная, д. 13,14,15,16, 17,18,19</t>
  </si>
  <si>
    <t>ул. Западная, д.1,2,3,4,5,6,7,8,9,10,11, 12</t>
  </si>
  <si>
    <t>д. Коржавино, ул. Западная, 6</t>
  </si>
  <si>
    <t>д. Коржавино, ул. Южная, 15</t>
  </si>
  <si>
    <t>ул. Южная, д.13,14,15,16,17,18,19,20,21,22,23,24</t>
  </si>
  <si>
    <t>д. Коржавино, ул. Южная, 4</t>
  </si>
  <si>
    <t>ул. Южная, д.1,2,3,4,5а,6,7,8,9,10,11, 12,18б,30</t>
  </si>
  <si>
    <t>д. Коржавино, ул. Зеленая, 34</t>
  </si>
  <si>
    <t>ул. Зеленая, д.31,32,33,34,35,36,37,38,57,59,60,61</t>
  </si>
  <si>
    <t>д. Коржавино, ул. Зеленая, 30</t>
  </si>
  <si>
    <t>ул. Зеленая, д.17,18,19,20,21,22,23,24,25,26,27,28, 29,30</t>
  </si>
  <si>
    <t>д. Коржавино, ул. Зеленая, 16</t>
  </si>
  <si>
    <t>ул. Зеленая, д.9,10,11,12,13,14,15,16</t>
  </si>
  <si>
    <t>ул. Зеленая, д.1,2,3,4,5,6,7,8,39,41,42,44,45</t>
  </si>
  <si>
    <t>д. Коржавино, ул. Центральная, 8</t>
  </si>
  <si>
    <t>ул. Центральная, д.1,1а,2,3,4,5,6,7,8,9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</si>
</sst>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6" fillId="0" borderId="0" xfId="0" applyFont="1"/>
    <xf numFmtId="0" fontId="7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" fontId="4" fillId="0" borderId="6" xfId="0" applyNumberFormat="1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1" fontId="4" fillId="0" borderId="16" xfId="0" applyNumberFormat="1" applyFont="1" applyBorder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" fontId="4" fillId="0" borderId="17" xfId="0" applyNumberFormat="1" applyFont="1" applyBorder="1" applyAlignment="1">
      <alignment vertical="center" wrapText="1"/>
    </xf>
    <xf numFmtId="0" fontId="11" fillId="0" borderId="0" xfId="0" applyFont="1"/>
    <xf numFmtId="0" fontId="7" fillId="0" borderId="3" xfId="0" applyFont="1" applyBorder="1" applyAlignment="1">
      <alignment vertical="center" wrapText="1"/>
    </xf>
    <xf numFmtId="1" fontId="7" fillId="0" borderId="6" xfId="0" applyNumberFormat="1" applyFont="1" applyBorder="1" applyAlignment="1">
      <alignment vertical="center" wrapText="1"/>
    </xf>
    <xf numFmtId="0" fontId="12" fillId="0" borderId="0" xfId="0" applyFont="1"/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4" fillId="0" borderId="3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1" fontId="14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1" fontId="4" fillId="0" borderId="5" xfId="0" applyNumberFormat="1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1" fillId="0" borderId="0" xfId="0" applyFont="1"/>
    <xf numFmtId="0" fontId="7" fillId="0" borderId="5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vertical="center" wrapText="1"/>
    </xf>
    <xf numFmtId="0" fontId="0" fillId="2" borderId="0" xfId="0" applyFill="1"/>
    <xf numFmtId="0" fontId="4" fillId="2" borderId="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top" wrapText="1"/>
    </xf>
    <xf numFmtId="0" fontId="7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" fontId="4" fillId="0" borderId="20" xfId="0" applyNumberFormat="1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justify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4" fillId="0" borderId="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1" fontId="4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1" fontId="13" fillId="0" borderId="2" xfId="0" applyNumberFormat="1" applyFont="1" applyBorder="1" applyAlignment="1">
      <alignment vertical="center" wrapText="1"/>
    </xf>
    <xf numFmtId="1" fontId="13" fillId="0" borderId="3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justify"/>
    </xf>
    <xf numFmtId="1" fontId="4" fillId="0" borderId="1" xfId="0" applyNumberFormat="1" applyFont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right" vertical="center" wrapText="1"/>
    </xf>
    <xf numFmtId="1" fontId="4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7"/>
  <sheetViews>
    <sheetView tabSelected="1" topLeftCell="A485" workbookViewId="0">
      <selection activeCell="O599" sqref="O599"/>
    </sheetView>
  </sheetViews>
  <sheetFormatPr defaultRowHeight="15" x14ac:dyDescent="0.25"/>
  <cols>
    <col min="1" max="1" width="4.85546875" customWidth="1"/>
    <col min="2" max="2" width="19.42578125" customWidth="1"/>
    <col min="3" max="3" width="17.85546875" customWidth="1"/>
    <col min="4" max="4" width="11" customWidth="1"/>
    <col min="6" max="6" width="9.140625" style="55"/>
    <col min="9" max="9" width="11.85546875" customWidth="1"/>
    <col min="10" max="10" width="10.7109375" customWidth="1"/>
    <col min="12" max="12" width="10.85546875" customWidth="1"/>
  </cols>
  <sheetData>
    <row r="1" spans="1:12" x14ac:dyDescent="0.25">
      <c r="J1" t="s">
        <v>491</v>
      </c>
    </row>
    <row r="2" spans="1:12" x14ac:dyDescent="0.25">
      <c r="J2" t="s">
        <v>492</v>
      </c>
    </row>
    <row r="3" spans="1:12" x14ac:dyDescent="0.25">
      <c r="J3" t="s">
        <v>493</v>
      </c>
    </row>
    <row r="4" spans="1:12" x14ac:dyDescent="0.25">
      <c r="J4" t="s">
        <v>494</v>
      </c>
    </row>
    <row r="5" spans="1:12" ht="51.75" customHeight="1" x14ac:dyDescent="0.25">
      <c r="A5" s="138" t="s">
        <v>495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t="19.5" thickBot="1" x14ac:dyDescent="0.3">
      <c r="A6" s="2"/>
    </row>
    <row r="7" spans="1:12" ht="93.75" customHeight="1" thickBot="1" x14ac:dyDescent="0.3">
      <c r="A7" s="109" t="s">
        <v>1</v>
      </c>
      <c r="B7" s="108" t="s">
        <v>2</v>
      </c>
      <c r="C7" s="108" t="s">
        <v>3</v>
      </c>
      <c r="D7" s="108" t="s">
        <v>4</v>
      </c>
      <c r="E7" s="108" t="s">
        <v>504</v>
      </c>
      <c r="F7" s="108" t="s">
        <v>503</v>
      </c>
      <c r="G7" s="108" t="s">
        <v>64</v>
      </c>
      <c r="H7" s="135" t="s">
        <v>10</v>
      </c>
      <c r="I7" s="136"/>
      <c r="J7" s="137"/>
      <c r="K7" s="108" t="s">
        <v>11</v>
      </c>
      <c r="L7" s="108" t="s">
        <v>12</v>
      </c>
    </row>
    <row r="8" spans="1:12" ht="48" customHeight="1" thickBot="1" x14ac:dyDescent="0.3">
      <c r="A8" s="110"/>
      <c r="B8" s="107"/>
      <c r="C8" s="107"/>
      <c r="D8" s="107"/>
      <c r="E8" s="107"/>
      <c r="F8" s="107"/>
      <c r="G8" s="107"/>
      <c r="H8" s="10" t="s">
        <v>13</v>
      </c>
      <c r="I8" s="4" t="s">
        <v>14</v>
      </c>
      <c r="J8" s="10" t="s">
        <v>15</v>
      </c>
      <c r="K8" s="107"/>
      <c r="L8" s="107"/>
    </row>
    <row r="9" spans="1:12" s="63" customFormat="1" ht="15" customHeight="1" x14ac:dyDescent="0.25">
      <c r="A9" s="108">
        <v>1</v>
      </c>
      <c r="B9" s="108">
        <v>2</v>
      </c>
      <c r="C9" s="108">
        <v>3</v>
      </c>
      <c r="D9" s="108">
        <v>4</v>
      </c>
      <c r="E9" s="108">
        <v>5</v>
      </c>
      <c r="F9" s="108">
        <v>6</v>
      </c>
      <c r="G9" s="108">
        <v>7</v>
      </c>
      <c r="H9" s="108">
        <v>8</v>
      </c>
      <c r="I9" s="108">
        <v>9</v>
      </c>
      <c r="J9" s="108">
        <v>10</v>
      </c>
      <c r="K9" s="108">
        <v>11</v>
      </c>
      <c r="L9" s="108">
        <v>12</v>
      </c>
    </row>
    <row r="10" spans="1:12" ht="3" customHeight="1" thickBot="1" x14ac:dyDescent="0.3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2" ht="16.5" thickBot="1" x14ac:dyDescent="0.3">
      <c r="A11" s="14"/>
      <c r="B11" s="20" t="s">
        <v>52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27.75" customHeight="1" x14ac:dyDescent="0.25">
      <c r="A12" s="109"/>
      <c r="B12" s="21" t="s">
        <v>16</v>
      </c>
      <c r="C12" s="21" t="s">
        <v>18</v>
      </c>
      <c r="D12" s="109" t="s">
        <v>20</v>
      </c>
      <c r="E12" s="109">
        <v>49</v>
      </c>
      <c r="F12" s="108" t="s">
        <v>500</v>
      </c>
      <c r="G12" s="109">
        <v>0.18579999999999999</v>
      </c>
      <c r="H12" s="109"/>
      <c r="I12" s="109">
        <f>G12*E12/8</f>
        <v>1.1380250000000001</v>
      </c>
      <c r="J12" s="111">
        <f>I12/0.75</f>
        <v>1.5173666666666668</v>
      </c>
      <c r="K12" s="109"/>
      <c r="L12" s="109" t="s">
        <v>21</v>
      </c>
    </row>
    <row r="13" spans="1:12" ht="32.25" customHeight="1" thickBot="1" x14ac:dyDescent="0.3">
      <c r="A13" s="110"/>
      <c r="B13" s="7" t="s">
        <v>17</v>
      </c>
      <c r="C13" s="7" t="s">
        <v>19</v>
      </c>
      <c r="D13" s="110"/>
      <c r="E13" s="110"/>
      <c r="F13" s="107"/>
      <c r="G13" s="110"/>
      <c r="H13" s="110"/>
      <c r="I13" s="110"/>
      <c r="J13" s="112"/>
      <c r="K13" s="110"/>
      <c r="L13" s="110"/>
    </row>
    <row r="14" spans="1:12" ht="18.75" customHeight="1" x14ac:dyDescent="0.25">
      <c r="A14" s="109"/>
      <c r="B14" s="109" t="s">
        <v>22</v>
      </c>
      <c r="C14" s="21" t="s">
        <v>23</v>
      </c>
      <c r="D14" s="109" t="s">
        <v>25</v>
      </c>
      <c r="E14" s="109">
        <v>65</v>
      </c>
      <c r="F14" s="108" t="s">
        <v>500</v>
      </c>
      <c r="G14" s="109">
        <v>0.18579999999999999</v>
      </c>
      <c r="H14" s="109"/>
      <c r="I14" s="109">
        <f>G14*E14/8</f>
        <v>1.509625</v>
      </c>
      <c r="J14" s="111">
        <f>I14/0.75</f>
        <v>2.0128333333333335</v>
      </c>
      <c r="K14" s="109"/>
      <c r="L14" s="109" t="s">
        <v>21</v>
      </c>
    </row>
    <row r="15" spans="1:12" ht="47.25" customHeight="1" thickBot="1" x14ac:dyDescent="0.3">
      <c r="A15" s="110"/>
      <c r="B15" s="110"/>
      <c r="C15" s="7" t="s">
        <v>24</v>
      </c>
      <c r="D15" s="110"/>
      <c r="E15" s="110"/>
      <c r="F15" s="107"/>
      <c r="G15" s="110"/>
      <c r="H15" s="110"/>
      <c r="I15" s="110"/>
      <c r="J15" s="112"/>
      <c r="K15" s="110"/>
      <c r="L15" s="110"/>
    </row>
    <row r="16" spans="1:12" ht="47.25" x14ac:dyDescent="0.25">
      <c r="A16" s="13"/>
      <c r="B16" s="21" t="s">
        <v>65</v>
      </c>
      <c r="C16" s="21" t="s">
        <v>66</v>
      </c>
      <c r="D16" s="21" t="s">
        <v>25</v>
      </c>
      <c r="E16" s="21">
        <v>50</v>
      </c>
      <c r="F16" s="3" t="s">
        <v>500</v>
      </c>
      <c r="G16" s="21">
        <v>0.18579999999999999</v>
      </c>
      <c r="H16" s="21"/>
      <c r="I16" s="21">
        <f>G16*E16/8</f>
        <v>1.1612499999999999</v>
      </c>
      <c r="J16" s="51">
        <f>I16/0.75</f>
        <v>1.5483333333333331</v>
      </c>
      <c r="K16" s="21"/>
      <c r="L16" s="21" t="s">
        <v>21</v>
      </c>
    </row>
    <row r="17" spans="1:12" ht="78.75" x14ac:dyDescent="0.25">
      <c r="A17" s="50"/>
      <c r="B17" s="50" t="s">
        <v>70</v>
      </c>
      <c r="C17" s="50" t="s">
        <v>71</v>
      </c>
      <c r="D17" s="50" t="s">
        <v>25</v>
      </c>
      <c r="E17" s="50">
        <v>51</v>
      </c>
      <c r="F17" s="52" t="s">
        <v>500</v>
      </c>
      <c r="G17" s="50">
        <v>0.18579999999999999</v>
      </c>
      <c r="H17" s="50"/>
      <c r="I17" s="52">
        <f t="shared" ref="I17" si="0">G17*E17/8</f>
        <v>1.1844749999999999</v>
      </c>
      <c r="J17" s="53">
        <f>I17/0.75</f>
        <v>1.5792999999999999</v>
      </c>
      <c r="K17" s="50"/>
      <c r="L17" s="50" t="s">
        <v>21</v>
      </c>
    </row>
    <row r="18" spans="1:12" ht="32.25" thickBot="1" x14ac:dyDescent="0.3">
      <c r="A18" s="13"/>
      <c r="B18" s="12" t="s">
        <v>67</v>
      </c>
      <c r="C18" s="21" t="s">
        <v>68</v>
      </c>
      <c r="D18" s="13" t="s">
        <v>25</v>
      </c>
      <c r="E18" s="13">
        <v>44</v>
      </c>
      <c r="F18" s="15" t="s">
        <v>500</v>
      </c>
      <c r="G18" s="13">
        <f t="shared" ref="G18" si="1">$G$17</f>
        <v>0.18579999999999999</v>
      </c>
      <c r="H18" s="13"/>
      <c r="I18" s="15">
        <f>G18*E18/8</f>
        <v>1.0219</v>
      </c>
      <c r="J18" s="26">
        <f>I18/0.75</f>
        <v>1.3625333333333334</v>
      </c>
      <c r="K18" s="13"/>
      <c r="L18" s="13" t="s">
        <v>21</v>
      </c>
    </row>
    <row r="19" spans="1:12" ht="77.25" customHeight="1" thickBot="1" x14ac:dyDescent="0.3">
      <c r="A19" s="109"/>
      <c r="B19" s="21" t="s">
        <v>72</v>
      </c>
      <c r="C19" s="109" t="s">
        <v>53</v>
      </c>
      <c r="D19" s="109" t="str">
        <f t="shared" ref="D19" si="2">$D$12</f>
        <v>2раза в неделю</v>
      </c>
      <c r="E19" s="109">
        <v>34</v>
      </c>
      <c r="F19" s="108" t="s">
        <v>500</v>
      </c>
      <c r="G19" s="109">
        <v>0.18579999999999999</v>
      </c>
      <c r="H19" s="109"/>
      <c r="I19" s="109">
        <f>G19*E19/8</f>
        <v>0.78964999999999996</v>
      </c>
      <c r="J19" s="111">
        <f>I19/0.75</f>
        <v>1.0528666666666666</v>
      </c>
      <c r="K19" s="109"/>
      <c r="L19" s="109" t="s">
        <v>21</v>
      </c>
    </row>
    <row r="20" spans="1:12" ht="7.5" hidden="1" customHeight="1" thickBot="1" x14ac:dyDescent="0.3">
      <c r="A20" s="110"/>
      <c r="B20" s="27"/>
      <c r="C20" s="110"/>
      <c r="D20" s="110"/>
      <c r="E20" s="110"/>
      <c r="F20" s="107"/>
      <c r="G20" s="110"/>
      <c r="H20" s="110"/>
      <c r="I20" s="110"/>
      <c r="J20" s="112"/>
      <c r="K20" s="110"/>
      <c r="L20" s="110"/>
    </row>
    <row r="21" spans="1:12" ht="79.5" thickBot="1" x14ac:dyDescent="0.3">
      <c r="A21" s="24"/>
      <c r="B21" s="24" t="s">
        <v>27</v>
      </c>
      <c r="C21" s="24" t="s">
        <v>69</v>
      </c>
      <c r="D21" s="24" t="s">
        <v>26</v>
      </c>
      <c r="E21" s="24">
        <v>46</v>
      </c>
      <c r="F21" s="56" t="s">
        <v>500</v>
      </c>
      <c r="G21" s="24">
        <v>0.18579999999999999</v>
      </c>
      <c r="H21" s="24"/>
      <c r="I21" s="24">
        <f>G21*E21/4</f>
        <v>2.1366999999999998</v>
      </c>
      <c r="J21" s="28">
        <f>I21/0.75</f>
        <v>2.8489333333333331</v>
      </c>
      <c r="K21" s="24"/>
      <c r="L21" s="24" t="s">
        <v>21</v>
      </c>
    </row>
    <row r="22" spans="1:12" ht="95.25" thickBot="1" x14ac:dyDescent="0.3">
      <c r="A22" s="12"/>
      <c r="B22" s="7" t="s">
        <v>54</v>
      </c>
      <c r="C22" s="7" t="s">
        <v>28</v>
      </c>
      <c r="D22" s="7" t="str">
        <f>$D$12</f>
        <v>2раза в неделю</v>
      </c>
      <c r="E22" s="7">
        <v>36</v>
      </c>
      <c r="F22" s="10" t="s">
        <v>500</v>
      </c>
      <c r="G22" s="7">
        <v>0.18579999999999999</v>
      </c>
      <c r="H22" s="7"/>
      <c r="I22" s="24">
        <f>G22*E22/4</f>
        <v>1.6721999999999999</v>
      </c>
      <c r="J22" s="28">
        <f>I22/0.75</f>
        <v>2.2296</v>
      </c>
      <c r="K22" s="7"/>
      <c r="L22" s="7" t="s">
        <v>21</v>
      </c>
    </row>
    <row r="23" spans="1:12" ht="63" customHeight="1" x14ac:dyDescent="0.25">
      <c r="A23" s="109"/>
      <c r="B23" s="108" t="s">
        <v>496</v>
      </c>
      <c r="C23" s="108" t="s">
        <v>497</v>
      </c>
      <c r="D23" s="109" t="str">
        <f t="shared" ref="D23" si="3">$D$12</f>
        <v>2раза в неделю</v>
      </c>
      <c r="E23" s="109">
        <v>36</v>
      </c>
      <c r="F23" s="108" t="s">
        <v>500</v>
      </c>
      <c r="G23" s="109">
        <v>0.18579999999999999</v>
      </c>
      <c r="H23" s="109"/>
      <c r="I23" s="109">
        <f>G23*E23/4</f>
        <v>1.6721999999999999</v>
      </c>
      <c r="J23" s="111">
        <f>I23/0.75</f>
        <v>2.2296</v>
      </c>
      <c r="K23" s="109"/>
      <c r="L23" s="109" t="s">
        <v>21</v>
      </c>
    </row>
    <row r="24" spans="1:12" ht="15.75" thickBot="1" x14ac:dyDescent="0.3">
      <c r="A24" s="110"/>
      <c r="B24" s="107"/>
      <c r="C24" s="107"/>
      <c r="D24" s="110"/>
      <c r="E24" s="110"/>
      <c r="F24" s="107"/>
      <c r="G24" s="110"/>
      <c r="H24" s="110"/>
      <c r="I24" s="110"/>
      <c r="J24" s="112"/>
      <c r="K24" s="110"/>
      <c r="L24" s="110"/>
    </row>
    <row r="25" spans="1:12" ht="63.75" thickBot="1" x14ac:dyDescent="0.3">
      <c r="A25" s="24"/>
      <c r="B25" s="24" t="s">
        <v>29</v>
      </c>
      <c r="C25" s="24" t="s">
        <v>30</v>
      </c>
      <c r="D25" s="24" t="str">
        <f>$D$12</f>
        <v>2раза в неделю</v>
      </c>
      <c r="E25" s="24">
        <v>27</v>
      </c>
      <c r="F25" s="56" t="s">
        <v>500</v>
      </c>
      <c r="G25" s="24">
        <v>0.18579999999999999</v>
      </c>
      <c r="H25" s="24"/>
      <c r="I25" s="24">
        <f>G25*E25/4</f>
        <v>1.2541499999999999</v>
      </c>
      <c r="J25" s="28">
        <f>I25/0.75</f>
        <v>1.6721999999999999</v>
      </c>
      <c r="K25" s="24"/>
      <c r="L25" s="24" t="s">
        <v>21</v>
      </c>
    </row>
    <row r="26" spans="1:12" ht="63.75" thickBot="1" x14ac:dyDescent="0.3">
      <c r="A26" s="12"/>
      <c r="B26" s="7" t="s">
        <v>31</v>
      </c>
      <c r="C26" s="7" t="s">
        <v>73</v>
      </c>
      <c r="D26" s="7" t="str">
        <f>$D$12</f>
        <v>2раза в неделю</v>
      </c>
      <c r="E26" s="7">
        <v>28</v>
      </c>
      <c r="F26" s="10" t="s">
        <v>500</v>
      </c>
      <c r="G26" s="7">
        <v>0.18579999999999999</v>
      </c>
      <c r="H26" s="7"/>
      <c r="I26" s="24">
        <f>G26*E26/4</f>
        <v>1.3006</v>
      </c>
      <c r="J26" s="28">
        <f>I26/0.75</f>
        <v>1.7341333333333333</v>
      </c>
      <c r="K26" s="7"/>
      <c r="L26" s="7" t="s">
        <v>21</v>
      </c>
    </row>
    <row r="27" spans="1:12" ht="79.5" thickBot="1" x14ac:dyDescent="0.3">
      <c r="A27" s="12"/>
      <c r="B27" s="7" t="s">
        <v>32</v>
      </c>
      <c r="C27" s="7" t="s">
        <v>74</v>
      </c>
      <c r="D27" s="7" t="str">
        <f>$D$26</f>
        <v>2раза в неделю</v>
      </c>
      <c r="E27" s="7">
        <v>29</v>
      </c>
      <c r="F27" s="10" t="s">
        <v>500</v>
      </c>
      <c r="G27" s="7">
        <v>0.18579999999999999</v>
      </c>
      <c r="H27" s="7"/>
      <c r="I27" s="7">
        <f>G27*E27/8</f>
        <v>0.67352499999999993</v>
      </c>
      <c r="J27" s="25">
        <f>I27/0.75</f>
        <v>0.89803333333333324</v>
      </c>
      <c r="K27" s="7"/>
      <c r="L27" s="7" t="s">
        <v>21</v>
      </c>
    </row>
    <row r="28" spans="1:12" ht="37.5" customHeight="1" x14ac:dyDescent="0.25">
      <c r="A28" s="109"/>
      <c r="B28" s="109" t="s">
        <v>33</v>
      </c>
      <c r="C28" s="21" t="s">
        <v>34</v>
      </c>
      <c r="D28" s="109" t="str">
        <f t="shared" ref="D28" si="4">$D$26</f>
        <v>2раза в неделю</v>
      </c>
      <c r="E28" s="109">
        <v>35</v>
      </c>
      <c r="F28" s="108" t="s">
        <v>500</v>
      </c>
      <c r="G28" s="109">
        <v>0.18579999999999999</v>
      </c>
      <c r="H28" s="109"/>
      <c r="I28" s="109">
        <f>G28*E28/8</f>
        <v>0.81287500000000001</v>
      </c>
      <c r="J28" s="111">
        <f>I28/0.75</f>
        <v>1.0838333333333334</v>
      </c>
      <c r="K28" s="109"/>
      <c r="L28" s="109" t="s">
        <v>21</v>
      </c>
    </row>
    <row r="29" spans="1:12" ht="48" customHeight="1" x14ac:dyDescent="0.25">
      <c r="A29" s="118"/>
      <c r="B29" s="118"/>
      <c r="C29" s="21" t="s">
        <v>35</v>
      </c>
      <c r="D29" s="118"/>
      <c r="E29" s="118"/>
      <c r="F29" s="106"/>
      <c r="G29" s="118"/>
      <c r="H29" s="118"/>
      <c r="I29" s="118"/>
      <c r="J29" s="119"/>
      <c r="K29" s="118"/>
      <c r="L29" s="118"/>
    </row>
    <row r="30" spans="1:12" ht="44.25" customHeight="1" thickBot="1" x14ac:dyDescent="0.3">
      <c r="A30" s="110"/>
      <c r="B30" s="110"/>
      <c r="C30" s="7" t="s">
        <v>36</v>
      </c>
      <c r="D30" s="110"/>
      <c r="E30" s="110"/>
      <c r="F30" s="107"/>
      <c r="G30" s="110"/>
      <c r="H30" s="110"/>
      <c r="I30" s="110"/>
      <c r="J30" s="112"/>
      <c r="K30" s="110"/>
      <c r="L30" s="110"/>
    </row>
    <row r="31" spans="1:12" ht="0.75" customHeight="1" x14ac:dyDescent="0.25">
      <c r="A31" s="109"/>
      <c r="B31" s="21"/>
      <c r="C31" s="109" t="s">
        <v>37</v>
      </c>
      <c r="D31" s="109" t="s">
        <v>20</v>
      </c>
      <c r="E31" s="109">
        <v>25</v>
      </c>
      <c r="F31" s="108" t="s">
        <v>441</v>
      </c>
      <c r="G31" s="109">
        <v>0.18579999999999999</v>
      </c>
      <c r="H31" s="109"/>
      <c r="I31" s="109">
        <f>G31*E31/8</f>
        <v>0.58062499999999995</v>
      </c>
      <c r="J31" s="111">
        <f>I31/0.75</f>
        <v>0.77416666666666656</v>
      </c>
      <c r="K31" s="109"/>
      <c r="L31" s="109" t="s">
        <v>21</v>
      </c>
    </row>
    <row r="32" spans="1:12" ht="79.5" thickBot="1" x14ac:dyDescent="0.3">
      <c r="A32" s="110"/>
      <c r="B32" s="7" t="s">
        <v>75</v>
      </c>
      <c r="C32" s="110"/>
      <c r="D32" s="110"/>
      <c r="E32" s="110"/>
      <c r="F32" s="107"/>
      <c r="G32" s="110"/>
      <c r="H32" s="110"/>
      <c r="I32" s="110"/>
      <c r="J32" s="112"/>
      <c r="K32" s="110"/>
      <c r="L32" s="110"/>
    </row>
    <row r="33" spans="1:12" ht="79.5" thickBot="1" x14ac:dyDescent="0.3">
      <c r="A33" s="12"/>
      <c r="B33" s="7" t="s">
        <v>38</v>
      </c>
      <c r="C33" s="7" t="s">
        <v>55</v>
      </c>
      <c r="D33" s="7" t="s">
        <v>25</v>
      </c>
      <c r="E33" s="7">
        <v>49</v>
      </c>
      <c r="F33" s="10" t="s">
        <v>500</v>
      </c>
      <c r="G33" s="7">
        <v>0.18579999999999999</v>
      </c>
      <c r="H33" s="7"/>
      <c r="I33" s="7">
        <f>G33*E33/8</f>
        <v>1.1380250000000001</v>
      </c>
      <c r="J33" s="25">
        <f>I33/0.75</f>
        <v>1.5173666666666668</v>
      </c>
      <c r="K33" s="7"/>
      <c r="L33" s="7" t="s">
        <v>21</v>
      </c>
    </row>
    <row r="34" spans="1:12" ht="63.75" thickBot="1" x14ac:dyDescent="0.3">
      <c r="A34" s="12"/>
      <c r="B34" s="7" t="s">
        <v>39</v>
      </c>
      <c r="C34" s="7" t="s">
        <v>40</v>
      </c>
      <c r="D34" s="7" t="s">
        <v>25</v>
      </c>
      <c r="E34" s="7">
        <v>51</v>
      </c>
      <c r="F34" s="10" t="s">
        <v>500</v>
      </c>
      <c r="G34" s="7">
        <v>0.18579999999999999</v>
      </c>
      <c r="H34" s="7"/>
      <c r="I34" s="7">
        <f>G34*E34/8</f>
        <v>1.1844749999999999</v>
      </c>
      <c r="J34" s="25">
        <f>I34/0.75</f>
        <v>1.5792999999999999</v>
      </c>
      <c r="K34" s="7"/>
      <c r="L34" s="7" t="s">
        <v>21</v>
      </c>
    </row>
    <row r="35" spans="1:12" ht="63.75" thickBot="1" x14ac:dyDescent="0.3">
      <c r="A35" s="12"/>
      <c r="B35" s="7" t="s">
        <v>41</v>
      </c>
      <c r="C35" s="7" t="s">
        <v>502</v>
      </c>
      <c r="D35" s="7" t="s">
        <v>25</v>
      </c>
      <c r="E35" s="7">
        <v>52</v>
      </c>
      <c r="F35" s="10" t="s">
        <v>500</v>
      </c>
      <c r="G35" s="7">
        <v>0.18579999999999999</v>
      </c>
      <c r="H35" s="7"/>
      <c r="I35" s="7">
        <f>G35*E35/8</f>
        <v>1.2077</v>
      </c>
      <c r="J35" s="25">
        <f>I35/0.75</f>
        <v>1.6102666666666667</v>
      </c>
      <c r="K35" s="7"/>
      <c r="L35" s="7" t="s">
        <v>21</v>
      </c>
    </row>
    <row r="36" spans="1:12" ht="72.75" customHeight="1" x14ac:dyDescent="0.25">
      <c r="A36" s="109"/>
      <c r="B36" s="109" t="s">
        <v>42</v>
      </c>
      <c r="C36" s="108" t="s">
        <v>501</v>
      </c>
      <c r="D36" s="109" t="s">
        <v>25</v>
      </c>
      <c r="E36" s="109">
        <v>50</v>
      </c>
      <c r="F36" s="108" t="s">
        <v>500</v>
      </c>
      <c r="G36" s="109">
        <v>0.18579999999999999</v>
      </c>
      <c r="H36" s="109"/>
      <c r="I36" s="109">
        <f>G36*E36/8</f>
        <v>1.1612499999999999</v>
      </c>
      <c r="J36" s="111">
        <f>I36/0.75</f>
        <v>1.5483333333333331</v>
      </c>
      <c r="K36" s="109"/>
      <c r="L36" s="109" t="s">
        <v>21</v>
      </c>
    </row>
    <row r="37" spans="1:12" ht="3" hidden="1" customHeight="1" thickBot="1" x14ac:dyDescent="0.3">
      <c r="A37" s="110"/>
      <c r="B37" s="110"/>
      <c r="C37" s="107"/>
      <c r="D37" s="110"/>
      <c r="E37" s="110"/>
      <c r="F37" s="107"/>
      <c r="G37" s="110"/>
      <c r="H37" s="110"/>
      <c r="I37" s="110"/>
      <c r="J37" s="112"/>
      <c r="K37" s="110"/>
      <c r="L37" s="110"/>
    </row>
    <row r="38" spans="1:12" ht="79.5" thickBot="1" x14ac:dyDescent="0.3">
      <c r="A38" s="12"/>
      <c r="B38" s="7" t="s">
        <v>43</v>
      </c>
      <c r="C38" s="7" t="s">
        <v>56</v>
      </c>
      <c r="D38" s="7" t="s">
        <v>20</v>
      </c>
      <c r="E38" s="7">
        <v>49</v>
      </c>
      <c r="F38" s="10" t="s">
        <v>500</v>
      </c>
      <c r="G38" s="7">
        <v>0.18579999999999999</v>
      </c>
      <c r="H38" s="7"/>
      <c r="I38" s="7">
        <f>G38*E38/8</f>
        <v>1.1380250000000001</v>
      </c>
      <c r="J38" s="25">
        <f>I38/0.75</f>
        <v>1.5173666666666668</v>
      </c>
      <c r="K38" s="7"/>
      <c r="L38" s="7" t="s">
        <v>21</v>
      </c>
    </row>
    <row r="39" spans="1:12" ht="78.75" customHeight="1" x14ac:dyDescent="0.25">
      <c r="A39" s="109"/>
      <c r="B39" s="109" t="s">
        <v>44</v>
      </c>
      <c r="C39" s="108" t="s">
        <v>499</v>
      </c>
      <c r="D39" s="109" t="s">
        <v>25</v>
      </c>
      <c r="E39" s="109">
        <v>54</v>
      </c>
      <c r="F39" s="108" t="s">
        <v>500</v>
      </c>
      <c r="G39" s="109">
        <v>0.18579999999999999</v>
      </c>
      <c r="H39" s="109"/>
      <c r="I39" s="109">
        <f>G39*E39/8</f>
        <v>1.2541499999999999</v>
      </c>
      <c r="J39" s="111">
        <f>I39/0.75</f>
        <v>1.6721999999999999</v>
      </c>
      <c r="K39" s="109"/>
      <c r="L39" s="109" t="s">
        <v>21</v>
      </c>
    </row>
    <row r="40" spans="1:12" ht="8.25" customHeight="1" thickBot="1" x14ac:dyDescent="0.3">
      <c r="A40" s="110"/>
      <c r="B40" s="110"/>
      <c r="C40" s="107"/>
      <c r="D40" s="110"/>
      <c r="E40" s="110"/>
      <c r="F40" s="107"/>
      <c r="G40" s="110"/>
      <c r="H40" s="110"/>
      <c r="I40" s="110"/>
      <c r="J40" s="112"/>
      <c r="K40" s="110"/>
      <c r="L40" s="110"/>
    </row>
    <row r="41" spans="1:12" ht="58.5" customHeight="1" thickBot="1" x14ac:dyDescent="0.3">
      <c r="A41" s="13"/>
      <c r="B41" s="57" t="s">
        <v>498</v>
      </c>
      <c r="C41" s="73" t="s">
        <v>514</v>
      </c>
      <c r="D41" s="13" t="s">
        <v>515</v>
      </c>
      <c r="E41" s="13">
        <v>4850</v>
      </c>
      <c r="F41" s="15" t="s">
        <v>505</v>
      </c>
      <c r="G41" s="13">
        <v>3.3E-3</v>
      </c>
      <c r="H41" s="13"/>
      <c r="I41" s="13">
        <f>G41*E41/4</f>
        <v>4.0012499999999998</v>
      </c>
      <c r="J41" s="26">
        <f>I41/8</f>
        <v>0.50015624999999997</v>
      </c>
      <c r="K41" s="13"/>
      <c r="L41" s="13" t="s">
        <v>21</v>
      </c>
    </row>
    <row r="42" spans="1:12" ht="60" customHeight="1" thickBot="1" x14ac:dyDescent="0.3">
      <c r="A42" s="13"/>
      <c r="B42" s="24" t="s">
        <v>722</v>
      </c>
      <c r="C42" s="70" t="s">
        <v>638</v>
      </c>
      <c r="D42" s="24" t="s">
        <v>26</v>
      </c>
      <c r="E42" s="24">
        <v>966</v>
      </c>
      <c r="F42" s="56" t="s">
        <v>500</v>
      </c>
      <c r="G42" s="24">
        <v>2.7900000000000001E-2</v>
      </c>
      <c r="H42" s="24"/>
      <c r="I42" s="24">
        <f>G42*E42/4</f>
        <v>6.7378499999999999</v>
      </c>
      <c r="J42" s="28">
        <f>I42/8</f>
        <v>0.84223124999999999</v>
      </c>
      <c r="K42" s="24"/>
      <c r="L42" s="24" t="s">
        <v>21</v>
      </c>
    </row>
    <row r="43" spans="1:12" ht="15.75" customHeight="1" x14ac:dyDescent="0.25">
      <c r="A43" s="109"/>
      <c r="B43" s="21" t="s">
        <v>45</v>
      </c>
      <c r="C43" s="118" t="s">
        <v>47</v>
      </c>
      <c r="D43" s="118" t="s">
        <v>20</v>
      </c>
      <c r="E43" s="118">
        <v>40</v>
      </c>
      <c r="F43" s="106" t="s">
        <v>500</v>
      </c>
      <c r="G43" s="118">
        <v>0.18579999999999999</v>
      </c>
      <c r="H43" s="118"/>
      <c r="I43" s="118">
        <f>G43*E43/8</f>
        <v>0.92899999999999994</v>
      </c>
      <c r="J43" s="119">
        <f>I43/0.75</f>
        <v>1.2386666666666666</v>
      </c>
      <c r="K43" s="118"/>
      <c r="L43" s="118" t="s">
        <v>21</v>
      </c>
    </row>
    <row r="44" spans="1:12" ht="32.25" thickBot="1" x14ac:dyDescent="0.3">
      <c r="A44" s="110"/>
      <c r="B44" s="7" t="s">
        <v>46</v>
      </c>
      <c r="C44" s="110"/>
      <c r="D44" s="110"/>
      <c r="E44" s="110"/>
      <c r="F44" s="107"/>
      <c r="G44" s="110"/>
      <c r="H44" s="110"/>
      <c r="I44" s="110"/>
      <c r="J44" s="112"/>
      <c r="K44" s="110"/>
      <c r="L44" s="110"/>
    </row>
    <row r="45" spans="1:12" ht="39.75" customHeight="1" x14ac:dyDescent="0.25">
      <c r="A45" s="109"/>
      <c r="B45" s="21" t="s">
        <v>45</v>
      </c>
      <c r="C45" s="109" t="s">
        <v>57</v>
      </c>
      <c r="D45" s="109" t="s">
        <v>20</v>
      </c>
      <c r="E45" s="109">
        <v>39</v>
      </c>
      <c r="F45" s="108" t="s">
        <v>500</v>
      </c>
      <c r="G45" s="109">
        <v>0.18579999999999999</v>
      </c>
      <c r="H45" s="109"/>
      <c r="I45" s="109">
        <f>G45*E45/8</f>
        <v>0.905775</v>
      </c>
      <c r="J45" s="111">
        <f>I45/0.75</f>
        <v>1.2077</v>
      </c>
      <c r="K45" s="109"/>
      <c r="L45" s="109" t="s">
        <v>21</v>
      </c>
    </row>
    <row r="46" spans="1:12" ht="48" thickBot="1" x14ac:dyDescent="0.3">
      <c r="A46" s="110"/>
      <c r="B46" s="7" t="s">
        <v>48</v>
      </c>
      <c r="C46" s="110"/>
      <c r="D46" s="110"/>
      <c r="E46" s="110"/>
      <c r="F46" s="107"/>
      <c r="G46" s="110"/>
      <c r="H46" s="110"/>
      <c r="I46" s="110"/>
      <c r="J46" s="112"/>
      <c r="K46" s="110"/>
      <c r="L46" s="110"/>
    </row>
    <row r="47" spans="1:12" ht="94.5" customHeight="1" x14ac:dyDescent="0.25">
      <c r="A47" s="109"/>
      <c r="B47" s="108" t="s">
        <v>511</v>
      </c>
      <c r="C47" s="108" t="s">
        <v>512</v>
      </c>
      <c r="D47" s="109" t="s">
        <v>20</v>
      </c>
      <c r="E47" s="109">
        <v>40</v>
      </c>
      <c r="F47" s="108" t="s">
        <v>500</v>
      </c>
      <c r="G47" s="109">
        <v>0.18579999999999999</v>
      </c>
      <c r="H47" s="109"/>
      <c r="I47" s="109">
        <f>G47*E47/8</f>
        <v>0.92899999999999994</v>
      </c>
      <c r="J47" s="111">
        <f>I47/0.75</f>
        <v>1.2386666666666666</v>
      </c>
      <c r="K47" s="109"/>
      <c r="L47" s="109" t="s">
        <v>21</v>
      </c>
    </row>
    <row r="48" spans="1:12" ht="11.25" customHeight="1" thickBot="1" x14ac:dyDescent="0.3">
      <c r="A48" s="110"/>
      <c r="B48" s="107"/>
      <c r="C48" s="107"/>
      <c r="D48" s="110"/>
      <c r="E48" s="110"/>
      <c r="F48" s="107"/>
      <c r="G48" s="110"/>
      <c r="H48" s="110"/>
      <c r="I48" s="110"/>
      <c r="J48" s="112"/>
      <c r="K48" s="110"/>
      <c r="L48" s="110"/>
    </row>
    <row r="49" spans="1:12" ht="15.75" customHeight="1" x14ac:dyDescent="0.25">
      <c r="A49" s="109"/>
      <c r="B49" s="21" t="s">
        <v>49</v>
      </c>
      <c r="C49" s="109" t="s">
        <v>51</v>
      </c>
      <c r="D49" s="109" t="s">
        <v>25</v>
      </c>
      <c r="E49" s="109">
        <v>13</v>
      </c>
      <c r="F49" s="108" t="s">
        <v>500</v>
      </c>
      <c r="G49" s="109">
        <v>0.18579999999999999</v>
      </c>
      <c r="H49" s="109"/>
      <c r="I49" s="109">
        <f>G49*E49/4</f>
        <v>0.60385</v>
      </c>
      <c r="J49" s="111">
        <f>I49/0.75</f>
        <v>0.80513333333333337</v>
      </c>
      <c r="K49" s="109"/>
      <c r="L49" s="109" t="s">
        <v>21</v>
      </c>
    </row>
    <row r="50" spans="1:12" ht="48" thickBot="1" x14ac:dyDescent="0.3">
      <c r="A50" s="110"/>
      <c r="B50" s="7" t="s">
        <v>50</v>
      </c>
      <c r="C50" s="110"/>
      <c r="D50" s="110"/>
      <c r="E50" s="110"/>
      <c r="F50" s="107"/>
      <c r="G50" s="110"/>
      <c r="H50" s="110"/>
      <c r="I50" s="110"/>
      <c r="J50" s="112"/>
      <c r="K50" s="110"/>
      <c r="L50" s="110"/>
    </row>
    <row r="51" spans="1:12" ht="90" customHeight="1" x14ac:dyDescent="0.25">
      <c r="A51" s="109"/>
      <c r="B51" s="108" t="s">
        <v>509</v>
      </c>
      <c r="C51" s="108" t="s">
        <v>510</v>
      </c>
      <c r="D51" s="109" t="s">
        <v>20</v>
      </c>
      <c r="E51" s="109">
        <v>24</v>
      </c>
      <c r="F51" s="108" t="s">
        <v>500</v>
      </c>
      <c r="G51" s="109">
        <v>0.18579999999999999</v>
      </c>
      <c r="H51" s="109"/>
      <c r="I51" s="109">
        <f>G51*E51/4</f>
        <v>1.1148</v>
      </c>
      <c r="J51" s="111">
        <f>I51/0.75</f>
        <v>1.4863999999999999</v>
      </c>
      <c r="K51" s="109"/>
      <c r="L51" s="109" t="s">
        <v>21</v>
      </c>
    </row>
    <row r="52" spans="1:12" ht="10.5" customHeight="1" thickBot="1" x14ac:dyDescent="0.3">
      <c r="A52" s="110"/>
      <c r="B52" s="107"/>
      <c r="C52" s="107"/>
      <c r="D52" s="110"/>
      <c r="E52" s="110"/>
      <c r="F52" s="107"/>
      <c r="G52" s="110"/>
      <c r="H52" s="110"/>
      <c r="I52" s="110"/>
      <c r="J52" s="112"/>
      <c r="K52" s="110"/>
      <c r="L52" s="110"/>
    </row>
    <row r="53" spans="1:12" ht="47.25" customHeight="1" x14ac:dyDescent="0.25">
      <c r="A53" s="109"/>
      <c r="B53" s="108" t="s">
        <v>506</v>
      </c>
      <c r="C53" s="108" t="s">
        <v>771</v>
      </c>
      <c r="D53" s="109" t="s">
        <v>20</v>
      </c>
      <c r="E53" s="109">
        <v>17</v>
      </c>
      <c r="F53" s="108" t="s">
        <v>500</v>
      </c>
      <c r="G53" s="109">
        <v>0.18579999999999999</v>
      </c>
      <c r="H53" s="109"/>
      <c r="I53" s="109">
        <f>G53*E53/4</f>
        <v>0.78964999999999996</v>
      </c>
      <c r="J53" s="111">
        <f>I53/0.75</f>
        <v>1.0528666666666666</v>
      </c>
      <c r="K53" s="109"/>
      <c r="L53" s="109" t="s">
        <v>21</v>
      </c>
    </row>
    <row r="54" spans="1:12" ht="35.25" customHeight="1" thickBot="1" x14ac:dyDescent="0.3">
      <c r="A54" s="110"/>
      <c r="B54" s="107"/>
      <c r="C54" s="107"/>
      <c r="D54" s="110"/>
      <c r="E54" s="110"/>
      <c r="F54" s="107"/>
      <c r="G54" s="110"/>
      <c r="H54" s="110"/>
      <c r="I54" s="110"/>
      <c r="J54" s="112"/>
      <c r="K54" s="110"/>
      <c r="L54" s="110"/>
    </row>
    <row r="55" spans="1:12" ht="16.5" thickBot="1" x14ac:dyDescent="0.3">
      <c r="A55" s="12"/>
      <c r="B55" s="22" t="s">
        <v>58</v>
      </c>
      <c r="C55" s="7"/>
      <c r="D55" s="7"/>
      <c r="E55" s="7"/>
      <c r="F55" s="10"/>
      <c r="G55" s="7"/>
      <c r="H55" s="7"/>
      <c r="I55" s="7"/>
      <c r="J55" s="25"/>
      <c r="K55" s="7"/>
      <c r="L55" s="7"/>
    </row>
    <row r="56" spans="1:12" ht="48" thickBot="1" x14ac:dyDescent="0.3">
      <c r="A56" s="14"/>
      <c r="B56" s="7" t="s">
        <v>59</v>
      </c>
      <c r="C56" s="10" t="s">
        <v>507</v>
      </c>
      <c r="D56" s="10" t="s">
        <v>20</v>
      </c>
      <c r="E56" s="10">
        <v>14</v>
      </c>
      <c r="F56" s="10" t="s">
        <v>500</v>
      </c>
      <c r="G56" s="10">
        <v>0.18579999999999999</v>
      </c>
      <c r="H56" s="10"/>
      <c r="I56" s="10">
        <f>G56*E56/4</f>
        <v>0.65029999999999999</v>
      </c>
      <c r="J56" s="29">
        <f>I56/0.75</f>
        <v>0.86706666666666665</v>
      </c>
      <c r="K56" s="10"/>
      <c r="L56" s="10" t="s">
        <v>21</v>
      </c>
    </row>
    <row r="57" spans="1:12" ht="48" thickBot="1" x14ac:dyDescent="0.3">
      <c r="A57" s="14"/>
      <c r="B57" s="7" t="s">
        <v>60</v>
      </c>
      <c r="C57" s="7" t="s">
        <v>508</v>
      </c>
      <c r="D57" s="7" t="s">
        <v>20</v>
      </c>
      <c r="E57" s="10">
        <v>33</v>
      </c>
      <c r="F57" s="10" t="s">
        <v>500</v>
      </c>
      <c r="G57" s="7">
        <v>0.18579999999999999</v>
      </c>
      <c r="H57" s="7"/>
      <c r="I57" s="10">
        <f>G57*E57/8</f>
        <v>0.76642500000000002</v>
      </c>
      <c r="J57" s="29">
        <f t="shared" ref="J57:J59" si="5">I57/0.75</f>
        <v>1.0219</v>
      </c>
      <c r="K57" s="7"/>
      <c r="L57" s="7" t="s">
        <v>21</v>
      </c>
    </row>
    <row r="58" spans="1:12" ht="48" thickBot="1" x14ac:dyDescent="0.3">
      <c r="A58" s="14"/>
      <c r="B58" s="7" t="s">
        <v>61</v>
      </c>
      <c r="C58" s="7" t="s">
        <v>516</v>
      </c>
      <c r="D58" s="7" t="s">
        <v>20</v>
      </c>
      <c r="E58" s="10">
        <v>42</v>
      </c>
      <c r="F58" s="10" t="s">
        <v>500</v>
      </c>
      <c r="G58" s="7">
        <v>0.18579999999999999</v>
      </c>
      <c r="H58" s="7"/>
      <c r="I58" s="10">
        <f>G58*E58/8</f>
        <v>0.97544999999999993</v>
      </c>
      <c r="J58" s="29">
        <f t="shared" si="5"/>
        <v>1.3006</v>
      </c>
      <c r="K58" s="7"/>
      <c r="L58" s="23" t="s">
        <v>21</v>
      </c>
    </row>
    <row r="59" spans="1:12" ht="63.75" thickBot="1" x14ac:dyDescent="0.3">
      <c r="A59" s="14"/>
      <c r="B59" s="7" t="s">
        <v>62</v>
      </c>
      <c r="C59" s="7" t="s">
        <v>517</v>
      </c>
      <c r="D59" s="7" t="s">
        <v>20</v>
      </c>
      <c r="E59" s="10">
        <v>33</v>
      </c>
      <c r="F59" s="10" t="s">
        <v>500</v>
      </c>
      <c r="G59" s="7">
        <v>0.18579999999999999</v>
      </c>
      <c r="H59" s="7"/>
      <c r="I59" s="10">
        <f>G59*E59/8</f>
        <v>0.76642500000000002</v>
      </c>
      <c r="J59" s="29">
        <f t="shared" si="5"/>
        <v>1.0219</v>
      </c>
      <c r="K59" s="7"/>
      <c r="L59" s="7" t="s">
        <v>21</v>
      </c>
    </row>
    <row r="60" spans="1:12" ht="70.5" customHeight="1" thickBot="1" x14ac:dyDescent="0.3">
      <c r="A60" s="14"/>
      <c r="B60" s="7" t="s">
        <v>63</v>
      </c>
      <c r="C60" s="7" t="s">
        <v>513</v>
      </c>
      <c r="D60" s="7" t="s">
        <v>20</v>
      </c>
      <c r="E60" s="10">
        <v>3</v>
      </c>
      <c r="F60" s="10" t="s">
        <v>500</v>
      </c>
      <c r="G60" s="7">
        <v>0.18579999999999999</v>
      </c>
      <c r="H60" s="7"/>
      <c r="I60" s="7">
        <f t="shared" ref="I60:I89" si="6">G60*E60/4</f>
        <v>0.13935</v>
      </c>
      <c r="J60" s="29">
        <v>1</v>
      </c>
      <c r="K60" s="7"/>
      <c r="L60" s="7" t="s">
        <v>21</v>
      </c>
    </row>
    <row r="61" spans="1:12" ht="48" thickBot="1" x14ac:dyDescent="0.3">
      <c r="A61" s="14"/>
      <c r="B61" s="7" t="s">
        <v>76</v>
      </c>
      <c r="C61" s="7" t="s">
        <v>518</v>
      </c>
      <c r="D61" s="7" t="s">
        <v>20</v>
      </c>
      <c r="E61" s="10">
        <v>13</v>
      </c>
      <c r="F61" s="10" t="s">
        <v>500</v>
      </c>
      <c r="G61" s="7">
        <v>0.18579999999999999</v>
      </c>
      <c r="H61" s="7"/>
      <c r="I61" s="7">
        <f t="shared" si="6"/>
        <v>0.60385</v>
      </c>
      <c r="J61" s="25">
        <f t="shared" ref="J61:J73" si="7">I61/0.75</f>
        <v>0.80513333333333337</v>
      </c>
      <c r="K61" s="7"/>
      <c r="L61" s="7" t="s">
        <v>21</v>
      </c>
    </row>
    <row r="62" spans="1:12" ht="48" thickBot="1" x14ac:dyDescent="0.3">
      <c r="A62" s="14"/>
      <c r="B62" s="7" t="s">
        <v>77</v>
      </c>
      <c r="C62" s="7" t="s">
        <v>519</v>
      </c>
      <c r="D62" s="7" t="s">
        <v>20</v>
      </c>
      <c r="E62" s="10">
        <v>27</v>
      </c>
      <c r="F62" s="10" t="s">
        <v>500</v>
      </c>
      <c r="G62" s="7">
        <v>0.18579999999999999</v>
      </c>
      <c r="H62" s="7"/>
      <c r="I62" s="7">
        <f>G62*E62/8</f>
        <v>0.62707499999999994</v>
      </c>
      <c r="J62" s="25">
        <f t="shared" si="7"/>
        <v>0.83609999999999995</v>
      </c>
      <c r="K62" s="7"/>
      <c r="L62" s="7" t="s">
        <v>21</v>
      </c>
    </row>
    <row r="63" spans="1:12" ht="63.75" thickBot="1" x14ac:dyDescent="0.3">
      <c r="A63" s="14"/>
      <c r="B63" s="7" t="s">
        <v>727</v>
      </c>
      <c r="C63" s="7" t="s">
        <v>728</v>
      </c>
      <c r="D63" s="7" t="s">
        <v>726</v>
      </c>
      <c r="E63" s="10">
        <v>2440</v>
      </c>
      <c r="F63" s="10" t="s">
        <v>505</v>
      </c>
      <c r="G63" s="7">
        <v>3.3E-3</v>
      </c>
      <c r="H63" s="7"/>
      <c r="I63" s="7">
        <f>G63*E63/2</f>
        <v>4.0259999999999998</v>
      </c>
      <c r="J63" s="25">
        <f>I63/8</f>
        <v>0.50324999999999998</v>
      </c>
      <c r="K63" s="7"/>
      <c r="L63" s="7"/>
    </row>
    <row r="64" spans="1:12" ht="48" thickBot="1" x14ac:dyDescent="0.3">
      <c r="A64" s="14"/>
      <c r="B64" s="7" t="s">
        <v>78</v>
      </c>
      <c r="C64" s="7" t="s">
        <v>520</v>
      </c>
      <c r="D64" s="7" t="s">
        <v>20</v>
      </c>
      <c r="E64" s="10">
        <v>20</v>
      </c>
      <c r="F64" s="10" t="s">
        <v>500</v>
      </c>
      <c r="G64" s="7">
        <v>0.18579999999999999</v>
      </c>
      <c r="H64" s="7"/>
      <c r="I64" s="7">
        <f t="shared" si="6"/>
        <v>0.92899999999999994</v>
      </c>
      <c r="J64" s="25">
        <f t="shared" si="7"/>
        <v>1.2386666666666666</v>
      </c>
      <c r="K64" s="7"/>
      <c r="L64" s="7" t="s">
        <v>21</v>
      </c>
    </row>
    <row r="65" spans="1:12" ht="63.75" thickBot="1" x14ac:dyDescent="0.3">
      <c r="A65" s="14"/>
      <c r="B65" s="7" t="s">
        <v>79</v>
      </c>
      <c r="C65" s="7" t="s">
        <v>521</v>
      </c>
      <c r="D65" s="7" t="s">
        <v>20</v>
      </c>
      <c r="E65" s="10">
        <v>29</v>
      </c>
      <c r="F65" s="10" t="s">
        <v>500</v>
      </c>
      <c r="G65" s="7">
        <v>0.18579999999999999</v>
      </c>
      <c r="H65" s="7"/>
      <c r="I65" s="7">
        <f>G65*E65/8</f>
        <v>0.67352499999999993</v>
      </c>
      <c r="J65" s="25">
        <f t="shared" si="7"/>
        <v>0.89803333333333324</v>
      </c>
      <c r="K65" s="7"/>
      <c r="L65" s="7" t="s">
        <v>21</v>
      </c>
    </row>
    <row r="66" spans="1:12" ht="48" thickBot="1" x14ac:dyDescent="0.3">
      <c r="A66" s="14"/>
      <c r="B66" s="7" t="s">
        <v>80</v>
      </c>
      <c r="C66" s="7" t="s">
        <v>522</v>
      </c>
      <c r="D66" s="7" t="s">
        <v>20</v>
      </c>
      <c r="E66" s="10">
        <v>18</v>
      </c>
      <c r="F66" s="10" t="s">
        <v>500</v>
      </c>
      <c r="G66" s="7">
        <v>0.18579999999999999</v>
      </c>
      <c r="H66" s="7"/>
      <c r="I66" s="7">
        <f t="shared" si="6"/>
        <v>0.83609999999999995</v>
      </c>
      <c r="J66" s="25">
        <f t="shared" si="7"/>
        <v>1.1148</v>
      </c>
      <c r="K66" s="7"/>
      <c r="L66" s="7" t="s">
        <v>21</v>
      </c>
    </row>
    <row r="67" spans="1:12" ht="48" thickBot="1" x14ac:dyDescent="0.3">
      <c r="A67" s="14"/>
      <c r="B67" s="7" t="s">
        <v>81</v>
      </c>
      <c r="C67" s="7" t="s">
        <v>523</v>
      </c>
      <c r="D67" s="7" t="s">
        <v>20</v>
      </c>
      <c r="E67" s="10">
        <v>22</v>
      </c>
      <c r="F67" s="10" t="s">
        <v>500</v>
      </c>
      <c r="G67" s="7">
        <v>0.18579999999999999</v>
      </c>
      <c r="H67" s="7"/>
      <c r="I67" s="7">
        <f t="shared" si="6"/>
        <v>1.0219</v>
      </c>
      <c r="J67" s="25">
        <f t="shared" si="7"/>
        <v>1.3625333333333334</v>
      </c>
      <c r="K67" s="7"/>
      <c r="L67" s="7" t="s">
        <v>21</v>
      </c>
    </row>
    <row r="68" spans="1:12" ht="48" thickBot="1" x14ac:dyDescent="0.3">
      <c r="A68" s="14"/>
      <c r="B68" s="7" t="s">
        <v>82</v>
      </c>
      <c r="C68" s="7" t="s">
        <v>524</v>
      </c>
      <c r="D68" s="7" t="s">
        <v>20</v>
      </c>
      <c r="E68" s="10">
        <v>9</v>
      </c>
      <c r="F68" s="10" t="s">
        <v>500</v>
      </c>
      <c r="G68" s="7">
        <v>0.18579999999999999</v>
      </c>
      <c r="H68" s="7"/>
      <c r="I68" s="7">
        <f t="shared" si="6"/>
        <v>0.41804999999999998</v>
      </c>
      <c r="J68" s="25">
        <f t="shared" si="7"/>
        <v>0.55740000000000001</v>
      </c>
      <c r="K68" s="7"/>
      <c r="L68" s="7" t="s">
        <v>21</v>
      </c>
    </row>
    <row r="69" spans="1:12" s="32" customFormat="1" ht="48" thickBot="1" x14ac:dyDescent="0.3">
      <c r="A69" s="14"/>
      <c r="B69" s="47" t="s">
        <v>83</v>
      </c>
      <c r="C69" s="47" t="s">
        <v>525</v>
      </c>
      <c r="D69" s="47" t="s">
        <v>20</v>
      </c>
      <c r="E69" s="49">
        <v>12</v>
      </c>
      <c r="F69" s="49" t="s">
        <v>500</v>
      </c>
      <c r="G69" s="47">
        <v>0.18579999999999999</v>
      </c>
      <c r="H69" s="47"/>
      <c r="I69" s="47">
        <f t="shared" si="6"/>
        <v>0.55740000000000001</v>
      </c>
      <c r="J69" s="48">
        <f t="shared" si="7"/>
        <v>0.74319999999999997</v>
      </c>
      <c r="K69" s="47"/>
      <c r="L69" s="47" t="s">
        <v>21</v>
      </c>
    </row>
    <row r="70" spans="1:12" ht="32.25" thickBot="1" x14ac:dyDescent="0.3">
      <c r="A70" s="14"/>
      <c r="B70" s="7" t="s">
        <v>84</v>
      </c>
      <c r="C70" s="7" t="s">
        <v>526</v>
      </c>
      <c r="D70" s="7" t="s">
        <v>20</v>
      </c>
      <c r="E70" s="10">
        <v>18</v>
      </c>
      <c r="F70" s="10" t="s">
        <v>500</v>
      </c>
      <c r="G70" s="7">
        <v>0.18579999999999999</v>
      </c>
      <c r="H70" s="7"/>
      <c r="I70" s="7">
        <f t="shared" si="6"/>
        <v>0.83609999999999995</v>
      </c>
      <c r="J70" s="25">
        <f t="shared" si="7"/>
        <v>1.1148</v>
      </c>
      <c r="K70" s="7"/>
      <c r="L70" s="7" t="s">
        <v>21</v>
      </c>
    </row>
    <row r="71" spans="1:12" ht="48" thickBot="1" x14ac:dyDescent="0.3">
      <c r="A71" s="14"/>
      <c r="B71" s="7" t="s">
        <v>85</v>
      </c>
      <c r="C71" s="7" t="s">
        <v>527</v>
      </c>
      <c r="D71" s="7" t="s">
        <v>20</v>
      </c>
      <c r="E71" s="10">
        <v>18</v>
      </c>
      <c r="F71" s="10" t="s">
        <v>500</v>
      </c>
      <c r="G71" s="7">
        <v>0.18579999999999999</v>
      </c>
      <c r="H71" s="7"/>
      <c r="I71" s="7">
        <f t="shared" si="6"/>
        <v>0.83609999999999995</v>
      </c>
      <c r="J71" s="25">
        <f t="shared" si="7"/>
        <v>1.1148</v>
      </c>
      <c r="K71" s="7"/>
      <c r="L71" s="7" t="s">
        <v>21</v>
      </c>
    </row>
    <row r="72" spans="1:12" ht="63.75" thickBot="1" x14ac:dyDescent="0.3">
      <c r="A72" s="14"/>
      <c r="B72" s="7" t="s">
        <v>86</v>
      </c>
      <c r="C72" s="7" t="s">
        <v>528</v>
      </c>
      <c r="D72" s="7" t="s">
        <v>20</v>
      </c>
      <c r="E72" s="10">
        <v>19</v>
      </c>
      <c r="F72" s="10" t="s">
        <v>500</v>
      </c>
      <c r="G72" s="7">
        <v>0.18579999999999999</v>
      </c>
      <c r="H72" s="7"/>
      <c r="I72" s="7">
        <f t="shared" si="6"/>
        <v>0.88254999999999995</v>
      </c>
      <c r="J72" s="25">
        <f t="shared" si="7"/>
        <v>1.1767333333333332</v>
      </c>
      <c r="K72" s="7"/>
      <c r="L72" s="7" t="s">
        <v>21</v>
      </c>
    </row>
    <row r="73" spans="1:12" ht="48" thickBot="1" x14ac:dyDescent="0.3">
      <c r="A73" s="14"/>
      <c r="B73" s="7" t="s">
        <v>87</v>
      </c>
      <c r="C73" s="7" t="s">
        <v>529</v>
      </c>
      <c r="D73" s="7" t="s">
        <v>20</v>
      </c>
      <c r="E73" s="10">
        <v>33</v>
      </c>
      <c r="F73" s="10" t="s">
        <v>500</v>
      </c>
      <c r="G73" s="7">
        <v>0.18579999999999999</v>
      </c>
      <c r="H73" s="7"/>
      <c r="I73" s="7">
        <f t="shared" si="6"/>
        <v>1.53285</v>
      </c>
      <c r="J73" s="25">
        <f t="shared" si="7"/>
        <v>2.0438000000000001</v>
      </c>
      <c r="K73" s="7"/>
      <c r="L73" s="7" t="s">
        <v>21</v>
      </c>
    </row>
    <row r="74" spans="1:12" ht="48" thickBot="1" x14ac:dyDescent="0.3">
      <c r="A74" s="14"/>
      <c r="B74" s="109" t="s">
        <v>88</v>
      </c>
      <c r="C74" s="21" t="s">
        <v>89</v>
      </c>
      <c r="D74" s="109" t="s">
        <v>20</v>
      </c>
      <c r="E74" s="3">
        <v>7</v>
      </c>
      <c r="F74" s="108" t="s">
        <v>500</v>
      </c>
      <c r="G74" s="109">
        <v>0.18579999999999999</v>
      </c>
      <c r="H74" s="109"/>
      <c r="I74" s="108">
        <f t="shared" si="6"/>
        <v>0.32514999999999999</v>
      </c>
      <c r="J74" s="111">
        <v>1</v>
      </c>
      <c r="K74" s="109"/>
      <c r="L74" s="109" t="s">
        <v>21</v>
      </c>
    </row>
    <row r="75" spans="1:12" ht="32.25" thickBot="1" x14ac:dyDescent="0.3">
      <c r="A75" s="14"/>
      <c r="B75" s="118"/>
      <c r="C75" s="21" t="s">
        <v>90</v>
      </c>
      <c r="D75" s="118"/>
      <c r="E75" s="106">
        <v>21</v>
      </c>
      <c r="F75" s="106"/>
      <c r="G75" s="118"/>
      <c r="H75" s="118"/>
      <c r="I75" s="106"/>
      <c r="J75" s="119"/>
      <c r="K75" s="118"/>
      <c r="L75" s="118"/>
    </row>
    <row r="76" spans="1:12" ht="15.75" customHeight="1" thickBot="1" x14ac:dyDescent="0.3">
      <c r="A76" s="14"/>
      <c r="B76" s="110"/>
      <c r="C76" s="8"/>
      <c r="D76" s="110"/>
      <c r="E76" s="107"/>
      <c r="F76" s="107"/>
      <c r="G76" s="110"/>
      <c r="H76" s="110"/>
      <c r="I76" s="107"/>
      <c r="J76" s="112"/>
      <c r="K76" s="110"/>
      <c r="L76" s="110"/>
    </row>
    <row r="77" spans="1:12" ht="48" thickBot="1" x14ac:dyDescent="0.3">
      <c r="A77" s="14"/>
      <c r="B77" s="7" t="s">
        <v>91</v>
      </c>
      <c r="C77" s="7" t="s">
        <v>92</v>
      </c>
      <c r="D77" s="7" t="s">
        <v>20</v>
      </c>
      <c r="E77" s="10">
        <v>22</v>
      </c>
      <c r="F77" s="10" t="s">
        <v>500</v>
      </c>
      <c r="G77" s="7">
        <v>0.18579999999999999</v>
      </c>
      <c r="H77" s="7"/>
      <c r="I77" s="7">
        <f t="shared" si="6"/>
        <v>1.0219</v>
      </c>
      <c r="J77" s="25">
        <f>I77/0.75</f>
        <v>1.3625333333333334</v>
      </c>
      <c r="K77" s="7"/>
      <c r="L77" s="7" t="s">
        <v>21</v>
      </c>
    </row>
    <row r="78" spans="1:12" ht="48" thickBot="1" x14ac:dyDescent="0.3">
      <c r="A78" s="14"/>
      <c r="B78" s="7" t="s">
        <v>93</v>
      </c>
      <c r="C78" s="7" t="s">
        <v>530</v>
      </c>
      <c r="D78" s="7" t="s">
        <v>20</v>
      </c>
      <c r="E78" s="10">
        <v>7</v>
      </c>
      <c r="F78" s="10" t="s">
        <v>500</v>
      </c>
      <c r="G78" s="7">
        <v>0.18579999999999999</v>
      </c>
      <c r="H78" s="7"/>
      <c r="I78" s="7">
        <f t="shared" si="6"/>
        <v>0.32514999999999999</v>
      </c>
      <c r="J78" s="25">
        <v>1</v>
      </c>
      <c r="K78" s="7"/>
      <c r="L78" s="7" t="s">
        <v>21</v>
      </c>
    </row>
    <row r="79" spans="1:12" ht="48" thickBot="1" x14ac:dyDescent="0.3">
      <c r="A79" s="14"/>
      <c r="B79" s="7" t="s">
        <v>94</v>
      </c>
      <c r="C79" s="7" t="s">
        <v>95</v>
      </c>
      <c r="D79" s="7" t="s">
        <v>20</v>
      </c>
      <c r="E79" s="10">
        <v>2</v>
      </c>
      <c r="F79" s="10" t="s">
        <v>500</v>
      </c>
      <c r="G79" s="7">
        <v>0.18579999999999999</v>
      </c>
      <c r="H79" s="7"/>
      <c r="I79" s="7">
        <f t="shared" si="6"/>
        <v>9.2899999999999996E-2</v>
      </c>
      <c r="J79" s="25">
        <v>1</v>
      </c>
      <c r="K79" s="7"/>
      <c r="L79" s="7" t="s">
        <v>21</v>
      </c>
    </row>
    <row r="80" spans="1:12" ht="48" thickBot="1" x14ac:dyDescent="0.3">
      <c r="A80" s="14"/>
      <c r="B80" s="7" t="s">
        <v>96</v>
      </c>
      <c r="C80" s="7" t="s">
        <v>531</v>
      </c>
      <c r="D80" s="7" t="s">
        <v>20</v>
      </c>
      <c r="E80" s="10">
        <v>38</v>
      </c>
      <c r="F80" s="10" t="s">
        <v>500</v>
      </c>
      <c r="G80" s="7">
        <v>0.18579999999999999</v>
      </c>
      <c r="H80" s="7"/>
      <c r="I80" s="7">
        <f>G80*E80/8</f>
        <v>0.88254999999999995</v>
      </c>
      <c r="J80" s="25">
        <f>I80/0.75</f>
        <v>1.1767333333333332</v>
      </c>
      <c r="K80" s="7"/>
      <c r="L80" s="7" t="s">
        <v>21</v>
      </c>
    </row>
    <row r="81" spans="1:12" ht="48" thickBot="1" x14ac:dyDescent="0.3">
      <c r="A81" s="14"/>
      <c r="B81" s="7" t="s">
        <v>97</v>
      </c>
      <c r="C81" s="7" t="s">
        <v>532</v>
      </c>
      <c r="D81" s="7" t="s">
        <v>20</v>
      </c>
      <c r="E81" s="10">
        <v>14</v>
      </c>
      <c r="F81" s="10" t="s">
        <v>500</v>
      </c>
      <c r="G81" s="7">
        <v>0.18579999999999999</v>
      </c>
      <c r="H81" s="7"/>
      <c r="I81" s="7">
        <f t="shared" si="6"/>
        <v>0.65029999999999999</v>
      </c>
      <c r="J81" s="25">
        <f>I81/0.75</f>
        <v>0.86706666666666665</v>
      </c>
      <c r="K81" s="7"/>
      <c r="L81" s="7" t="s">
        <v>21</v>
      </c>
    </row>
    <row r="82" spans="1:12" ht="63.75" thickBot="1" x14ac:dyDescent="0.3">
      <c r="A82" s="14"/>
      <c r="B82" s="7" t="s">
        <v>98</v>
      </c>
      <c r="C82" s="7" t="s">
        <v>533</v>
      </c>
      <c r="D82" s="7" t="s">
        <v>20</v>
      </c>
      <c r="E82" s="10">
        <v>9</v>
      </c>
      <c r="F82" s="10" t="s">
        <v>500</v>
      </c>
      <c r="G82" s="7">
        <v>0.18579999999999999</v>
      </c>
      <c r="H82" s="7"/>
      <c r="I82" s="7">
        <f t="shared" si="6"/>
        <v>0.41804999999999998</v>
      </c>
      <c r="J82" s="25">
        <f>I82/0.75</f>
        <v>0.55740000000000001</v>
      </c>
      <c r="K82" s="7"/>
      <c r="L82" s="7" t="s">
        <v>21</v>
      </c>
    </row>
    <row r="83" spans="1:12" ht="63.75" thickBot="1" x14ac:dyDescent="0.3">
      <c r="A83" s="14"/>
      <c r="B83" s="7" t="s">
        <v>99</v>
      </c>
      <c r="C83" s="7" t="s">
        <v>534</v>
      </c>
      <c r="D83" s="7" t="s">
        <v>20</v>
      </c>
      <c r="E83" s="10">
        <v>3</v>
      </c>
      <c r="F83" s="10" t="s">
        <v>500</v>
      </c>
      <c r="G83" s="7">
        <v>0.18579999999999999</v>
      </c>
      <c r="H83" s="7"/>
      <c r="I83" s="7">
        <f t="shared" si="6"/>
        <v>0.13935</v>
      </c>
      <c r="J83" s="25">
        <v>1</v>
      </c>
      <c r="K83" s="7"/>
      <c r="L83" s="7" t="s">
        <v>21</v>
      </c>
    </row>
    <row r="84" spans="1:12" ht="32.25" thickBot="1" x14ac:dyDescent="0.3">
      <c r="A84" s="14"/>
      <c r="B84" s="7" t="s">
        <v>100</v>
      </c>
      <c r="C84" s="7" t="s">
        <v>535</v>
      </c>
      <c r="D84" s="7" t="s">
        <v>20</v>
      </c>
      <c r="E84" s="10">
        <v>4</v>
      </c>
      <c r="F84" s="10" t="s">
        <v>500</v>
      </c>
      <c r="G84" s="7">
        <v>0.18579999999999999</v>
      </c>
      <c r="H84" s="7"/>
      <c r="I84" s="7">
        <f t="shared" si="6"/>
        <v>0.18579999999999999</v>
      </c>
      <c r="J84" s="25">
        <v>1</v>
      </c>
      <c r="K84" s="7"/>
      <c r="L84" s="7" t="s">
        <v>21</v>
      </c>
    </row>
    <row r="85" spans="1:12" ht="48" thickBot="1" x14ac:dyDescent="0.3">
      <c r="A85" s="14"/>
      <c r="B85" s="7" t="s">
        <v>101</v>
      </c>
      <c r="C85" s="7" t="s">
        <v>536</v>
      </c>
      <c r="D85" s="7" t="s">
        <v>20</v>
      </c>
      <c r="E85" s="10">
        <v>10</v>
      </c>
      <c r="F85" s="10" t="s">
        <v>500</v>
      </c>
      <c r="G85" s="7">
        <v>0.18579999999999999</v>
      </c>
      <c r="H85" s="7"/>
      <c r="I85" s="7">
        <f t="shared" si="6"/>
        <v>0.46449999999999997</v>
      </c>
      <c r="J85" s="25">
        <v>1</v>
      </c>
      <c r="K85" s="7"/>
      <c r="L85" s="7" t="s">
        <v>21</v>
      </c>
    </row>
    <row r="86" spans="1:12" ht="48" thickBot="1" x14ac:dyDescent="0.3">
      <c r="A86" s="14"/>
      <c r="B86" s="7" t="s">
        <v>102</v>
      </c>
      <c r="C86" s="7" t="s">
        <v>537</v>
      </c>
      <c r="D86" s="7" t="s">
        <v>20</v>
      </c>
      <c r="E86" s="10">
        <v>8</v>
      </c>
      <c r="F86" s="10" t="s">
        <v>500</v>
      </c>
      <c r="G86" s="7">
        <v>0.18579999999999999</v>
      </c>
      <c r="H86" s="7"/>
      <c r="I86" s="7">
        <f t="shared" si="6"/>
        <v>0.37159999999999999</v>
      </c>
      <c r="J86" s="25">
        <v>1</v>
      </c>
      <c r="K86" s="7"/>
      <c r="L86" s="7" t="s">
        <v>21</v>
      </c>
    </row>
    <row r="87" spans="1:12" ht="48" thickBot="1" x14ac:dyDescent="0.3">
      <c r="A87" s="14"/>
      <c r="B87" s="7" t="s">
        <v>103</v>
      </c>
      <c r="C87" s="7" t="s">
        <v>538</v>
      </c>
      <c r="D87" s="7" t="s">
        <v>20</v>
      </c>
      <c r="E87" s="10">
        <v>3</v>
      </c>
      <c r="F87" s="10" t="s">
        <v>500</v>
      </c>
      <c r="G87" s="7">
        <v>0.18579999999999999</v>
      </c>
      <c r="H87" s="7"/>
      <c r="I87" s="7">
        <f t="shared" si="6"/>
        <v>0.13935</v>
      </c>
      <c r="J87" s="25">
        <v>1</v>
      </c>
      <c r="K87" s="7"/>
      <c r="L87" s="7" t="s">
        <v>21</v>
      </c>
    </row>
    <row r="88" spans="1:12" ht="32.25" thickBot="1" x14ac:dyDescent="0.3">
      <c r="A88" s="14"/>
      <c r="B88" s="7" t="s">
        <v>104</v>
      </c>
      <c r="C88" s="7" t="s">
        <v>539</v>
      </c>
      <c r="D88" s="7" t="s">
        <v>20</v>
      </c>
      <c r="E88" s="10">
        <v>20</v>
      </c>
      <c r="F88" s="10" t="s">
        <v>500</v>
      </c>
      <c r="G88" s="7">
        <v>0.18579999999999999</v>
      </c>
      <c r="H88" s="7"/>
      <c r="I88" s="7">
        <f t="shared" si="6"/>
        <v>0.92899999999999994</v>
      </c>
      <c r="J88" s="25">
        <v>1</v>
      </c>
      <c r="K88" s="7"/>
      <c r="L88" s="7" t="s">
        <v>21</v>
      </c>
    </row>
    <row r="89" spans="1:12" ht="48" thickBot="1" x14ac:dyDescent="0.3">
      <c r="A89" s="14"/>
      <c r="B89" s="7" t="s">
        <v>105</v>
      </c>
      <c r="C89" s="7" t="s">
        <v>540</v>
      </c>
      <c r="D89" s="7" t="s">
        <v>20</v>
      </c>
      <c r="E89" s="10">
        <v>14</v>
      </c>
      <c r="F89" s="10" t="s">
        <v>500</v>
      </c>
      <c r="G89" s="7">
        <v>0.18579999999999999</v>
      </c>
      <c r="H89" s="7"/>
      <c r="I89" s="7">
        <f t="shared" si="6"/>
        <v>0.65029999999999999</v>
      </c>
      <c r="J89" s="25">
        <v>1</v>
      </c>
      <c r="K89" s="7"/>
      <c r="L89" s="7" t="s">
        <v>21</v>
      </c>
    </row>
    <row r="90" spans="1:12" ht="63.75" thickBot="1" x14ac:dyDescent="0.3">
      <c r="A90" s="14"/>
      <c r="B90" s="7" t="s">
        <v>106</v>
      </c>
      <c r="C90" s="7" t="s">
        <v>541</v>
      </c>
      <c r="D90" s="7" t="s">
        <v>20</v>
      </c>
      <c r="E90" s="10">
        <v>48</v>
      </c>
      <c r="F90" s="10" t="s">
        <v>500</v>
      </c>
      <c r="G90" s="7">
        <v>0.18579999999999999</v>
      </c>
      <c r="H90" s="7"/>
      <c r="I90" s="7">
        <f>G90*E90/8</f>
        <v>1.1148</v>
      </c>
      <c r="J90" s="25">
        <f>I90/0.75</f>
        <v>1.4863999999999999</v>
      </c>
      <c r="K90" s="7"/>
      <c r="L90" s="7" t="s">
        <v>21</v>
      </c>
    </row>
    <row r="91" spans="1:12" ht="31.5" customHeight="1" x14ac:dyDescent="0.25">
      <c r="A91" s="109"/>
      <c r="B91" s="109" t="s">
        <v>467</v>
      </c>
      <c r="C91" s="41" t="s">
        <v>468</v>
      </c>
      <c r="D91" s="109" t="s">
        <v>20</v>
      </c>
      <c r="E91" s="109">
        <v>125</v>
      </c>
      <c r="F91" s="108" t="s">
        <v>500</v>
      </c>
      <c r="G91" s="109">
        <v>0.1983</v>
      </c>
      <c r="H91" s="109"/>
      <c r="I91" s="109">
        <f>G91*E91/8</f>
        <v>3.0984375000000002</v>
      </c>
      <c r="J91" s="111">
        <f>I91/0.75</f>
        <v>4.1312500000000005</v>
      </c>
      <c r="K91" s="109"/>
      <c r="L91" s="109" t="s">
        <v>21</v>
      </c>
    </row>
    <row r="92" spans="1:12" ht="48" thickBot="1" x14ac:dyDescent="0.3">
      <c r="A92" s="110"/>
      <c r="B92" s="110"/>
      <c r="C92" s="7" t="s">
        <v>469</v>
      </c>
      <c r="D92" s="110"/>
      <c r="E92" s="110"/>
      <c r="F92" s="107"/>
      <c r="G92" s="110"/>
      <c r="H92" s="110"/>
      <c r="I92" s="110"/>
      <c r="J92" s="112"/>
      <c r="K92" s="110"/>
      <c r="L92" s="110"/>
    </row>
    <row r="93" spans="1:12" ht="63.75" thickBot="1" x14ac:dyDescent="0.3">
      <c r="A93" s="12"/>
      <c r="B93" s="7" t="s">
        <v>470</v>
      </c>
      <c r="C93" s="7" t="s">
        <v>471</v>
      </c>
      <c r="D93" s="7" t="s">
        <v>25</v>
      </c>
      <c r="E93" s="7">
        <v>111</v>
      </c>
      <c r="F93" s="10" t="s">
        <v>500</v>
      </c>
      <c r="G93" s="7">
        <v>0.1983</v>
      </c>
      <c r="H93" s="7"/>
      <c r="I93" s="7">
        <f>G93*E93/8</f>
        <v>2.7514125000000003</v>
      </c>
      <c r="J93" s="25">
        <f>I93/0.75</f>
        <v>3.6685500000000002</v>
      </c>
      <c r="K93" s="7"/>
      <c r="L93" s="7" t="s">
        <v>21</v>
      </c>
    </row>
    <row r="94" spans="1:12" ht="31.5" x14ac:dyDescent="0.25">
      <c r="A94" s="109"/>
      <c r="B94" s="109" t="s">
        <v>472</v>
      </c>
      <c r="C94" s="21" t="s">
        <v>473</v>
      </c>
      <c r="D94" s="109" t="s">
        <v>25</v>
      </c>
      <c r="E94" s="109">
        <v>82</v>
      </c>
      <c r="F94" s="108" t="s">
        <v>500</v>
      </c>
      <c r="G94" s="109">
        <v>0.1983</v>
      </c>
      <c r="H94" s="109"/>
      <c r="I94" s="109">
        <f>G94*E94/8</f>
        <v>2.032575</v>
      </c>
      <c r="J94" s="111">
        <f>I94/0.75</f>
        <v>2.7101000000000002</v>
      </c>
      <c r="K94" s="109"/>
      <c r="L94" s="109" t="s">
        <v>21</v>
      </c>
    </row>
    <row r="95" spans="1:12" ht="63.75" thickBot="1" x14ac:dyDescent="0.3">
      <c r="A95" s="110"/>
      <c r="B95" s="110"/>
      <c r="C95" s="7" t="s">
        <v>474</v>
      </c>
      <c r="D95" s="110"/>
      <c r="E95" s="110"/>
      <c r="F95" s="107"/>
      <c r="G95" s="110"/>
      <c r="H95" s="110"/>
      <c r="I95" s="110"/>
      <c r="J95" s="112"/>
      <c r="K95" s="110"/>
      <c r="L95" s="110"/>
    </row>
    <row r="96" spans="1:12" ht="63.75" thickBot="1" x14ac:dyDescent="0.3">
      <c r="A96" s="12"/>
      <c r="B96" s="7" t="s">
        <v>475</v>
      </c>
      <c r="C96" s="7" t="s">
        <v>476</v>
      </c>
      <c r="D96" s="7" t="s">
        <v>25</v>
      </c>
      <c r="E96" s="7">
        <v>102</v>
      </c>
      <c r="F96" s="10" t="s">
        <v>500</v>
      </c>
      <c r="G96" s="7">
        <v>0.1983</v>
      </c>
      <c r="H96" s="7"/>
      <c r="I96" s="7">
        <f>G96*E96/8</f>
        <v>2.5283250000000002</v>
      </c>
      <c r="J96" s="25">
        <f>I96/0.75</f>
        <v>3.3711000000000002</v>
      </c>
      <c r="K96" s="7"/>
      <c r="L96" s="7" t="s">
        <v>21</v>
      </c>
    </row>
    <row r="97" spans="1:12" ht="31.5" customHeight="1" x14ac:dyDescent="0.25">
      <c r="A97" s="109"/>
      <c r="B97" s="109" t="s">
        <v>477</v>
      </c>
      <c r="C97" s="41" t="s">
        <v>478</v>
      </c>
      <c r="D97" s="109" t="s">
        <v>25</v>
      </c>
      <c r="E97" s="109">
        <v>176</v>
      </c>
      <c r="F97" s="108" t="s">
        <v>500</v>
      </c>
      <c r="G97" s="109">
        <v>0.1983</v>
      </c>
      <c r="H97" s="109"/>
      <c r="I97" s="109">
        <f>G97*E97/8</f>
        <v>4.3626000000000005</v>
      </c>
      <c r="J97" s="111">
        <f>I97/0.75</f>
        <v>5.8168000000000006</v>
      </c>
      <c r="K97" s="109"/>
      <c r="L97" s="109" t="s">
        <v>21</v>
      </c>
    </row>
    <row r="98" spans="1:12" ht="48" thickBot="1" x14ac:dyDescent="0.3">
      <c r="A98" s="110"/>
      <c r="B98" s="110"/>
      <c r="C98" s="7" t="s">
        <v>479</v>
      </c>
      <c r="D98" s="110"/>
      <c r="E98" s="110"/>
      <c r="F98" s="107"/>
      <c r="G98" s="110"/>
      <c r="H98" s="110"/>
      <c r="I98" s="110"/>
      <c r="J98" s="112"/>
      <c r="K98" s="110"/>
      <c r="L98" s="110"/>
    </row>
    <row r="99" spans="1:12" ht="63.75" thickBot="1" x14ac:dyDescent="0.3">
      <c r="A99" s="46"/>
      <c r="B99" s="47" t="s">
        <v>480</v>
      </c>
      <c r="C99" s="47" t="s">
        <v>490</v>
      </c>
      <c r="D99" s="47" t="s">
        <v>25</v>
      </c>
      <c r="E99" s="47">
        <v>146</v>
      </c>
      <c r="F99" s="49" t="s">
        <v>500</v>
      </c>
      <c r="G99" s="47">
        <v>0.1983</v>
      </c>
      <c r="H99" s="47"/>
      <c r="I99" s="47">
        <f>G99*E99/8</f>
        <v>3.6189750000000003</v>
      </c>
      <c r="J99" s="48">
        <f>I99/0.75</f>
        <v>4.8253000000000004</v>
      </c>
      <c r="K99" s="47"/>
      <c r="L99" s="47" t="s">
        <v>21</v>
      </c>
    </row>
    <row r="100" spans="1:12" ht="47.25" x14ac:dyDescent="0.25">
      <c r="A100" s="109"/>
      <c r="B100" s="109" t="s">
        <v>481</v>
      </c>
      <c r="C100" s="21" t="s">
        <v>489</v>
      </c>
      <c r="D100" s="109" t="s">
        <v>25</v>
      </c>
      <c r="E100" s="109">
        <v>144</v>
      </c>
      <c r="F100" s="108" t="s">
        <v>500</v>
      </c>
      <c r="G100" s="109">
        <v>0.1983</v>
      </c>
      <c r="H100" s="109"/>
      <c r="I100" s="109">
        <f>G100*E100/8</f>
        <v>3.5693999999999999</v>
      </c>
      <c r="J100" s="111">
        <f>I100/0.75</f>
        <v>4.7591999999999999</v>
      </c>
      <c r="K100" s="109"/>
      <c r="L100" s="109" t="s">
        <v>21</v>
      </c>
    </row>
    <row r="101" spans="1:12" ht="16.5" thickBot="1" x14ac:dyDescent="0.3">
      <c r="A101" s="110"/>
      <c r="B101" s="110"/>
      <c r="C101" s="7" t="s">
        <v>482</v>
      </c>
      <c r="D101" s="110"/>
      <c r="E101" s="110"/>
      <c r="F101" s="107"/>
      <c r="G101" s="110"/>
      <c r="H101" s="110"/>
      <c r="I101" s="110"/>
      <c r="J101" s="112"/>
      <c r="K101" s="110"/>
      <c r="L101" s="110"/>
    </row>
    <row r="102" spans="1:12" s="68" customFormat="1" ht="63.75" thickBot="1" x14ac:dyDescent="0.3">
      <c r="A102" s="65"/>
      <c r="B102" s="62" t="s">
        <v>723</v>
      </c>
      <c r="C102" s="62" t="s">
        <v>638</v>
      </c>
      <c r="D102" s="62" t="s">
        <v>25</v>
      </c>
      <c r="E102" s="62">
        <v>978</v>
      </c>
      <c r="F102" s="66" t="s">
        <v>500</v>
      </c>
      <c r="G102" s="62">
        <v>2.7900000000000001E-2</v>
      </c>
      <c r="H102" s="62"/>
      <c r="I102" s="62">
        <f>G102*E102/4</f>
        <v>6.8215500000000002</v>
      </c>
      <c r="J102" s="67">
        <f>I102/8</f>
        <v>0.85269375000000003</v>
      </c>
      <c r="K102" s="62"/>
      <c r="L102" s="62" t="s">
        <v>21</v>
      </c>
    </row>
    <row r="103" spans="1:12" ht="63" customHeight="1" thickBot="1" x14ac:dyDescent="0.3">
      <c r="A103" s="12"/>
      <c r="B103" s="7" t="s">
        <v>483</v>
      </c>
      <c r="C103" s="7" t="s">
        <v>484</v>
      </c>
      <c r="D103" s="7" t="s">
        <v>20</v>
      </c>
      <c r="E103" s="7">
        <v>33</v>
      </c>
      <c r="F103" s="10" t="s">
        <v>500</v>
      </c>
      <c r="G103" s="7">
        <v>0.1958</v>
      </c>
      <c r="H103" s="7"/>
      <c r="I103" s="7">
        <f>G103*E103/8</f>
        <v>0.80767500000000003</v>
      </c>
      <c r="J103" s="25">
        <f>I103/0.75</f>
        <v>1.0769</v>
      </c>
      <c r="K103" s="7"/>
      <c r="L103" s="7" t="s">
        <v>21</v>
      </c>
    </row>
    <row r="104" spans="1:12" ht="63" customHeight="1" thickBot="1" x14ac:dyDescent="0.3">
      <c r="A104" s="12"/>
      <c r="B104" s="7" t="s">
        <v>485</v>
      </c>
      <c r="C104" s="7" t="s">
        <v>486</v>
      </c>
      <c r="D104" s="7" t="s">
        <v>20</v>
      </c>
      <c r="E104" s="7">
        <v>14</v>
      </c>
      <c r="F104" s="10" t="s">
        <v>500</v>
      </c>
      <c r="G104" s="7">
        <v>0.1958</v>
      </c>
      <c r="H104" s="7"/>
      <c r="I104" s="7">
        <f>G104*E104/4</f>
        <v>0.68530000000000002</v>
      </c>
      <c r="J104" s="25">
        <f>I104/0.75</f>
        <v>0.9137333333333334</v>
      </c>
      <c r="K104" s="7"/>
      <c r="L104" s="7" t="s">
        <v>21</v>
      </c>
    </row>
    <row r="105" spans="1:12" ht="63" customHeight="1" thickBot="1" x14ac:dyDescent="0.3">
      <c r="A105" s="24"/>
      <c r="B105" s="30" t="s">
        <v>487</v>
      </c>
      <c r="C105" s="30" t="s">
        <v>488</v>
      </c>
      <c r="D105" s="30" t="s">
        <v>20</v>
      </c>
      <c r="E105" s="30">
        <v>9</v>
      </c>
      <c r="F105" s="54" t="s">
        <v>500</v>
      </c>
      <c r="G105" s="30">
        <v>0.1958</v>
      </c>
      <c r="H105" s="30"/>
      <c r="I105" s="30">
        <f>G105*E105/4</f>
        <v>0.44055</v>
      </c>
      <c r="J105" s="31">
        <f>I105/0.75</f>
        <v>0.58740000000000003</v>
      </c>
      <c r="K105" s="30"/>
      <c r="L105" s="30" t="s">
        <v>21</v>
      </c>
    </row>
    <row r="106" spans="1:12" ht="48" customHeight="1" thickBot="1" x14ac:dyDescent="0.3">
      <c r="A106" s="82"/>
      <c r="B106" s="7" t="s">
        <v>773</v>
      </c>
      <c r="C106" s="7" t="s">
        <v>774</v>
      </c>
      <c r="D106" s="7" t="s">
        <v>26</v>
      </c>
      <c r="E106" s="7">
        <v>2</v>
      </c>
      <c r="F106" s="83" t="s">
        <v>500</v>
      </c>
      <c r="G106" s="7">
        <v>0.1958</v>
      </c>
      <c r="H106" s="7"/>
      <c r="I106" s="7"/>
      <c r="J106" s="25">
        <v>1</v>
      </c>
      <c r="K106" s="7"/>
      <c r="L106" s="7"/>
    </row>
    <row r="107" spans="1:12" ht="16.5" thickBot="1" x14ac:dyDescent="0.3">
      <c r="A107" s="42"/>
      <c r="B107" s="22" t="s">
        <v>107</v>
      </c>
      <c r="C107" s="7"/>
      <c r="D107" s="7"/>
      <c r="E107" s="10"/>
      <c r="F107" s="10"/>
      <c r="G107" s="7"/>
      <c r="H107" s="7"/>
      <c r="I107" s="7"/>
      <c r="J107" s="25"/>
      <c r="K107" s="7"/>
      <c r="L107" s="7"/>
    </row>
    <row r="108" spans="1:12" ht="48" thickBot="1" x14ac:dyDescent="0.3">
      <c r="A108" s="24"/>
      <c r="B108" s="30" t="s">
        <v>542</v>
      </c>
      <c r="C108" s="30" t="s">
        <v>544</v>
      </c>
      <c r="D108" s="30" t="s">
        <v>20</v>
      </c>
      <c r="E108" s="30">
        <v>21</v>
      </c>
      <c r="F108" s="54" t="s">
        <v>500</v>
      </c>
      <c r="G108" s="30">
        <v>0.18579999999999999</v>
      </c>
      <c r="H108" s="30"/>
      <c r="I108" s="30">
        <f>G108*E108/4</f>
        <v>0.97544999999999993</v>
      </c>
      <c r="J108" s="31">
        <f>I108/0.75</f>
        <v>1.3006</v>
      </c>
      <c r="K108" s="30"/>
      <c r="L108" s="30" t="s">
        <v>21</v>
      </c>
    </row>
    <row r="109" spans="1:12" ht="48" thickBot="1" x14ac:dyDescent="0.3">
      <c r="A109" s="12"/>
      <c r="B109" s="7" t="s">
        <v>543</v>
      </c>
      <c r="C109" s="7" t="s">
        <v>545</v>
      </c>
      <c r="D109" s="7" t="s">
        <v>20</v>
      </c>
      <c r="E109" s="7">
        <v>27</v>
      </c>
      <c r="F109" s="10" t="s">
        <v>500</v>
      </c>
      <c r="G109" s="7">
        <v>0.18579999999999999</v>
      </c>
      <c r="H109" s="7"/>
      <c r="I109" s="30">
        <f>G109*E109/8</f>
        <v>0.62707499999999994</v>
      </c>
      <c r="J109" s="31">
        <f>I109/0.75</f>
        <v>0.83609999999999995</v>
      </c>
      <c r="K109" s="7"/>
      <c r="L109" s="7" t="s">
        <v>21</v>
      </c>
    </row>
    <row r="110" spans="1:12" ht="48" thickBot="1" x14ac:dyDescent="0.3">
      <c r="A110" s="12"/>
      <c r="B110" s="7" t="s">
        <v>548</v>
      </c>
      <c r="C110" s="7" t="s">
        <v>546</v>
      </c>
      <c r="D110" s="7" t="s">
        <v>20</v>
      </c>
      <c r="E110" s="7">
        <v>23</v>
      </c>
      <c r="F110" s="10" t="s">
        <v>500</v>
      </c>
      <c r="G110" s="7">
        <v>0.18579999999999999</v>
      </c>
      <c r="H110" s="7"/>
      <c r="I110" s="30">
        <f>G110*E110/4</f>
        <v>1.0683499999999999</v>
      </c>
      <c r="J110" s="31">
        <f>I111/0.75</f>
        <v>1.4244666666666665</v>
      </c>
      <c r="K110" s="7"/>
      <c r="L110" s="7" t="s">
        <v>21</v>
      </c>
    </row>
    <row r="111" spans="1:12" ht="48" thickBot="1" x14ac:dyDescent="0.3">
      <c r="A111" s="12"/>
      <c r="B111" s="7" t="s">
        <v>549</v>
      </c>
      <c r="C111" s="7" t="s">
        <v>547</v>
      </c>
      <c r="D111" s="7" t="s">
        <v>20</v>
      </c>
      <c r="E111" s="7">
        <v>22</v>
      </c>
      <c r="F111" s="10" t="s">
        <v>500</v>
      </c>
      <c r="G111" s="7">
        <v>0.18579999999999999</v>
      </c>
      <c r="H111" s="7"/>
      <c r="I111" s="30">
        <f>G110*E110/4</f>
        <v>1.0683499999999999</v>
      </c>
      <c r="J111" s="31">
        <f t="shared" ref="J111:J112" si="8">I112/0.75</f>
        <v>1.3625333333333334</v>
      </c>
      <c r="K111" s="7"/>
      <c r="L111" s="7" t="s">
        <v>21</v>
      </c>
    </row>
    <row r="112" spans="1:12" ht="48" thickBot="1" x14ac:dyDescent="0.3">
      <c r="A112" s="12"/>
      <c r="B112" s="7" t="s">
        <v>550</v>
      </c>
      <c r="C112" s="7" t="s">
        <v>553</v>
      </c>
      <c r="D112" s="7" t="s">
        <v>20</v>
      </c>
      <c r="E112" s="7">
        <v>21</v>
      </c>
      <c r="F112" s="10" t="s">
        <v>500</v>
      </c>
      <c r="G112" s="7">
        <v>0.18579999999999999</v>
      </c>
      <c r="H112" s="7"/>
      <c r="I112" s="30">
        <f>G111*E111/4</f>
        <v>1.0219</v>
      </c>
      <c r="J112" s="31">
        <f t="shared" si="8"/>
        <v>1.3006</v>
      </c>
      <c r="K112" s="7"/>
      <c r="L112" s="7" t="s">
        <v>21</v>
      </c>
    </row>
    <row r="113" spans="1:12" ht="48" thickBot="1" x14ac:dyDescent="0.3">
      <c r="A113" s="12"/>
      <c r="B113" s="7" t="s">
        <v>551</v>
      </c>
      <c r="C113" s="7" t="s">
        <v>554</v>
      </c>
      <c r="D113" s="7" t="s">
        <v>20</v>
      </c>
      <c r="E113" s="7">
        <v>15</v>
      </c>
      <c r="F113" s="10" t="s">
        <v>500</v>
      </c>
      <c r="G113" s="7">
        <v>0.18579999999999999</v>
      </c>
      <c r="H113" s="7"/>
      <c r="I113" s="30">
        <f>G112*E112/4</f>
        <v>0.97544999999999993</v>
      </c>
      <c r="J113" s="31">
        <v>1</v>
      </c>
      <c r="K113" s="7"/>
      <c r="L113" s="7" t="s">
        <v>21</v>
      </c>
    </row>
    <row r="114" spans="1:12" ht="48" thickBot="1" x14ac:dyDescent="0.3">
      <c r="A114" s="12"/>
      <c r="B114" s="7" t="s">
        <v>552</v>
      </c>
      <c r="C114" s="7" t="s">
        <v>555</v>
      </c>
      <c r="D114" s="7" t="s">
        <v>20</v>
      </c>
      <c r="E114" s="7">
        <v>26</v>
      </c>
      <c r="F114" s="10" t="s">
        <v>500</v>
      </c>
      <c r="G114" s="7">
        <v>0.18579999999999999</v>
      </c>
      <c r="H114" s="7"/>
      <c r="I114" s="30">
        <f t="shared" ref="I114:I122" si="9">G113*E113/4</f>
        <v>0.69674999999999998</v>
      </c>
      <c r="J114" s="31">
        <v>1</v>
      </c>
      <c r="K114" s="7"/>
      <c r="L114" s="7" t="s">
        <v>21</v>
      </c>
    </row>
    <row r="115" spans="1:12" ht="48" thickBot="1" x14ac:dyDescent="0.3">
      <c r="A115" s="12"/>
      <c r="B115" s="7" t="s">
        <v>562</v>
      </c>
      <c r="C115" s="7" t="s">
        <v>556</v>
      </c>
      <c r="D115" s="7" t="s">
        <v>20</v>
      </c>
      <c r="E115" s="7">
        <v>20</v>
      </c>
      <c r="F115" s="10" t="s">
        <v>500</v>
      </c>
      <c r="G115" s="7">
        <v>0.18579999999999999</v>
      </c>
      <c r="H115" s="7"/>
      <c r="I115" s="30">
        <f t="shared" si="9"/>
        <v>1.2077</v>
      </c>
      <c r="J115" s="31">
        <v>1</v>
      </c>
      <c r="K115" s="7"/>
      <c r="L115" s="7" t="s">
        <v>21</v>
      </c>
    </row>
    <row r="116" spans="1:12" ht="48" thickBot="1" x14ac:dyDescent="0.3">
      <c r="A116" s="12"/>
      <c r="B116" s="7" t="s">
        <v>563</v>
      </c>
      <c r="C116" s="7" t="s">
        <v>557</v>
      </c>
      <c r="D116" s="7" t="s">
        <v>20</v>
      </c>
      <c r="E116" s="7">
        <v>9</v>
      </c>
      <c r="F116" s="10" t="s">
        <v>500</v>
      </c>
      <c r="G116" s="7">
        <v>0.18579999999999999</v>
      </c>
      <c r="H116" s="7"/>
      <c r="I116" s="30">
        <f t="shared" si="9"/>
        <v>0.92899999999999994</v>
      </c>
      <c r="J116" s="31">
        <v>1</v>
      </c>
      <c r="K116" s="7"/>
      <c r="L116" s="7" t="s">
        <v>21</v>
      </c>
    </row>
    <row r="117" spans="1:12" ht="48" thickBot="1" x14ac:dyDescent="0.3">
      <c r="A117" s="12"/>
      <c r="B117" s="7" t="s">
        <v>564</v>
      </c>
      <c r="C117" s="7" t="s">
        <v>558</v>
      </c>
      <c r="D117" s="7" t="s">
        <v>20</v>
      </c>
      <c r="E117" s="7">
        <v>22</v>
      </c>
      <c r="F117" s="10" t="s">
        <v>500</v>
      </c>
      <c r="G117" s="7">
        <v>0.18579999999999999</v>
      </c>
      <c r="H117" s="7"/>
      <c r="I117" s="30">
        <f t="shared" si="9"/>
        <v>0.41804999999999998</v>
      </c>
      <c r="J117" s="31">
        <v>1</v>
      </c>
      <c r="K117" s="7"/>
      <c r="L117" s="7" t="s">
        <v>21</v>
      </c>
    </row>
    <row r="118" spans="1:12" ht="48" thickBot="1" x14ac:dyDescent="0.3">
      <c r="A118" s="24"/>
      <c r="B118" s="30" t="s">
        <v>565</v>
      </c>
      <c r="C118" s="30" t="s">
        <v>559</v>
      </c>
      <c r="D118" s="30" t="s">
        <v>20</v>
      </c>
      <c r="E118" s="30">
        <v>9</v>
      </c>
      <c r="F118" s="54" t="s">
        <v>500</v>
      </c>
      <c r="G118" s="30">
        <v>0.18579999999999999</v>
      </c>
      <c r="H118" s="30"/>
      <c r="I118" s="30">
        <f t="shared" si="9"/>
        <v>1.0219</v>
      </c>
      <c r="J118" s="31">
        <v>1</v>
      </c>
      <c r="K118" s="30"/>
      <c r="L118" s="30" t="s">
        <v>21</v>
      </c>
    </row>
    <row r="119" spans="1:12" ht="48" thickBot="1" x14ac:dyDescent="0.3">
      <c r="A119" s="12"/>
      <c r="B119" s="7" t="s">
        <v>566</v>
      </c>
      <c r="C119" s="7" t="s">
        <v>560</v>
      </c>
      <c r="D119" s="7" t="s">
        <v>20</v>
      </c>
      <c r="E119" s="7">
        <v>19</v>
      </c>
      <c r="F119" s="10" t="s">
        <v>500</v>
      </c>
      <c r="G119" s="7">
        <v>0.18579999999999999</v>
      </c>
      <c r="H119" s="7"/>
      <c r="I119" s="30">
        <f t="shared" si="9"/>
        <v>0.41804999999999998</v>
      </c>
      <c r="J119" s="31">
        <v>1</v>
      </c>
      <c r="K119" s="7"/>
      <c r="L119" s="7" t="s">
        <v>108</v>
      </c>
    </row>
    <row r="120" spans="1:12" ht="48" thickBot="1" x14ac:dyDescent="0.3">
      <c r="A120" s="12"/>
      <c r="B120" s="7" t="s">
        <v>567</v>
      </c>
      <c r="C120" s="7" t="s">
        <v>561</v>
      </c>
      <c r="D120" s="7" t="s">
        <v>20</v>
      </c>
      <c r="E120" s="7">
        <v>10</v>
      </c>
      <c r="F120" s="10" t="s">
        <v>500</v>
      </c>
      <c r="G120" s="7">
        <v>0.18579999999999999</v>
      </c>
      <c r="H120" s="7"/>
      <c r="I120" s="30">
        <f t="shared" si="9"/>
        <v>0.88254999999999995</v>
      </c>
      <c r="J120" s="31">
        <v>1</v>
      </c>
      <c r="K120" s="7"/>
      <c r="L120" s="7" t="s">
        <v>108</v>
      </c>
    </row>
    <row r="121" spans="1:12" ht="48" thickBot="1" x14ac:dyDescent="0.3">
      <c r="A121" s="12"/>
      <c r="B121" s="7" t="s">
        <v>569</v>
      </c>
      <c r="C121" s="7" t="s">
        <v>568</v>
      </c>
      <c r="D121" s="7" t="s">
        <v>20</v>
      </c>
      <c r="E121" s="7">
        <v>8</v>
      </c>
      <c r="F121" s="10" t="s">
        <v>500</v>
      </c>
      <c r="G121" s="7">
        <v>0.18579999999999999</v>
      </c>
      <c r="H121" s="7"/>
      <c r="I121" s="30">
        <f t="shared" si="9"/>
        <v>0.46449999999999997</v>
      </c>
      <c r="J121" s="31">
        <v>1</v>
      </c>
      <c r="K121" s="7"/>
      <c r="L121" s="7" t="s">
        <v>108</v>
      </c>
    </row>
    <row r="122" spans="1:12" ht="31.5" x14ac:dyDescent="0.25">
      <c r="A122" s="109"/>
      <c r="B122" s="21" t="s">
        <v>109</v>
      </c>
      <c r="C122" s="109" t="s">
        <v>570</v>
      </c>
      <c r="D122" s="109" t="s">
        <v>20</v>
      </c>
      <c r="E122" s="109">
        <v>26</v>
      </c>
      <c r="F122" s="108" t="s">
        <v>500</v>
      </c>
      <c r="G122" s="109">
        <v>0.18579999999999999</v>
      </c>
      <c r="H122" s="109"/>
      <c r="I122" s="108">
        <f t="shared" si="9"/>
        <v>0.37159999999999999</v>
      </c>
      <c r="J122" s="131">
        <v>1</v>
      </c>
      <c r="K122" s="109"/>
      <c r="L122" s="109" t="s">
        <v>108</v>
      </c>
    </row>
    <row r="123" spans="1:12" ht="16.5" thickBot="1" x14ac:dyDescent="0.3">
      <c r="A123" s="110"/>
      <c r="B123" s="7" t="s">
        <v>110</v>
      </c>
      <c r="C123" s="110"/>
      <c r="D123" s="110"/>
      <c r="E123" s="110"/>
      <c r="F123" s="107"/>
      <c r="G123" s="110">
        <v>0.18579999999999999</v>
      </c>
      <c r="H123" s="110"/>
      <c r="I123" s="107"/>
      <c r="J123" s="132"/>
      <c r="K123" s="110"/>
      <c r="L123" s="110"/>
    </row>
    <row r="124" spans="1:12" ht="31.5" x14ac:dyDescent="0.25">
      <c r="A124" s="109"/>
      <c r="B124" s="21" t="s">
        <v>109</v>
      </c>
      <c r="C124" s="109" t="s">
        <v>571</v>
      </c>
      <c r="D124" s="109" t="s">
        <v>20</v>
      </c>
      <c r="E124" s="109">
        <v>27</v>
      </c>
      <c r="F124" s="108" t="s">
        <v>500</v>
      </c>
      <c r="G124" s="109">
        <v>0.18579999999999999</v>
      </c>
      <c r="H124" s="109"/>
      <c r="I124" s="109">
        <f>G124*E124/4</f>
        <v>1.2541499999999999</v>
      </c>
      <c r="J124" s="111">
        <f>I124/0.75</f>
        <v>1.6721999999999999</v>
      </c>
      <c r="K124" s="109"/>
      <c r="L124" s="109" t="s">
        <v>108</v>
      </c>
    </row>
    <row r="125" spans="1:12" ht="16.5" thickBot="1" x14ac:dyDescent="0.3">
      <c r="A125" s="110"/>
      <c r="B125" s="7" t="s">
        <v>111</v>
      </c>
      <c r="C125" s="110"/>
      <c r="D125" s="110"/>
      <c r="E125" s="110"/>
      <c r="F125" s="107"/>
      <c r="G125" s="110">
        <v>0.18579999999999999</v>
      </c>
      <c r="H125" s="110"/>
      <c r="I125" s="110"/>
      <c r="J125" s="112"/>
      <c r="K125" s="110"/>
      <c r="L125" s="110"/>
    </row>
    <row r="126" spans="1:12" ht="31.5" x14ac:dyDescent="0.25">
      <c r="A126" s="109"/>
      <c r="B126" s="21" t="s">
        <v>109</v>
      </c>
      <c r="C126" s="109" t="s">
        <v>572</v>
      </c>
      <c r="D126" s="109" t="s">
        <v>20</v>
      </c>
      <c r="E126" s="109">
        <v>20</v>
      </c>
      <c r="F126" s="108" t="s">
        <v>500</v>
      </c>
      <c r="G126" s="109">
        <v>0.18579999999999999</v>
      </c>
      <c r="H126" s="109"/>
      <c r="I126" s="109">
        <f>G126*E126/4</f>
        <v>0.92899999999999994</v>
      </c>
      <c r="J126" s="111">
        <f>I126/0.75</f>
        <v>1.2386666666666666</v>
      </c>
      <c r="K126" s="109"/>
      <c r="L126" s="109" t="s">
        <v>108</v>
      </c>
    </row>
    <row r="127" spans="1:12" ht="16.5" thickBot="1" x14ac:dyDescent="0.3">
      <c r="A127" s="110"/>
      <c r="B127" s="7" t="s">
        <v>112</v>
      </c>
      <c r="C127" s="110"/>
      <c r="D127" s="110"/>
      <c r="E127" s="110"/>
      <c r="F127" s="107"/>
      <c r="G127" s="110">
        <v>0.18579999999999999</v>
      </c>
      <c r="H127" s="110"/>
      <c r="I127" s="110"/>
      <c r="J127" s="112"/>
      <c r="K127" s="110"/>
      <c r="L127" s="110"/>
    </row>
    <row r="128" spans="1:12" ht="31.5" x14ac:dyDescent="0.25">
      <c r="A128" s="109"/>
      <c r="B128" s="21" t="s">
        <v>109</v>
      </c>
      <c r="C128" s="109" t="s">
        <v>573</v>
      </c>
      <c r="D128" s="109" t="s">
        <v>20</v>
      </c>
      <c r="E128" s="109">
        <v>13</v>
      </c>
      <c r="F128" s="108" t="s">
        <v>500</v>
      </c>
      <c r="G128" s="109">
        <v>0.18579999999999999</v>
      </c>
      <c r="H128" s="109"/>
      <c r="I128" s="109">
        <f>G128*E128/4</f>
        <v>0.60385</v>
      </c>
      <c r="J128" s="111">
        <f>I128/0.75</f>
        <v>0.80513333333333337</v>
      </c>
      <c r="K128" s="109"/>
      <c r="L128" s="109" t="s">
        <v>108</v>
      </c>
    </row>
    <row r="129" spans="1:12" ht="16.5" thickBot="1" x14ac:dyDescent="0.3">
      <c r="A129" s="110"/>
      <c r="B129" s="7" t="s">
        <v>113</v>
      </c>
      <c r="C129" s="110"/>
      <c r="D129" s="110"/>
      <c r="E129" s="110"/>
      <c r="F129" s="107"/>
      <c r="G129" s="110"/>
      <c r="H129" s="110"/>
      <c r="I129" s="110"/>
      <c r="J129" s="112"/>
      <c r="K129" s="110"/>
      <c r="L129" s="110"/>
    </row>
    <row r="130" spans="1:12" ht="31.5" x14ac:dyDescent="0.25">
      <c r="A130" s="109"/>
      <c r="B130" s="21" t="s">
        <v>109</v>
      </c>
      <c r="C130" s="109" t="s">
        <v>574</v>
      </c>
      <c r="D130" s="109" t="s">
        <v>20</v>
      </c>
      <c r="E130" s="109">
        <v>24</v>
      </c>
      <c r="F130" s="108" t="s">
        <v>500</v>
      </c>
      <c r="G130" s="109">
        <v>0.18579999999999999</v>
      </c>
      <c r="H130" s="109"/>
      <c r="I130" s="109">
        <f>G130*E130/4</f>
        <v>1.1148</v>
      </c>
      <c r="J130" s="111">
        <f>I130/0.75</f>
        <v>1.4863999999999999</v>
      </c>
      <c r="K130" s="109"/>
      <c r="L130" s="109" t="s">
        <v>108</v>
      </c>
    </row>
    <row r="131" spans="1:12" ht="16.5" thickBot="1" x14ac:dyDescent="0.3">
      <c r="A131" s="110"/>
      <c r="B131" s="7" t="s">
        <v>114</v>
      </c>
      <c r="C131" s="110"/>
      <c r="D131" s="110"/>
      <c r="E131" s="110"/>
      <c r="F131" s="107"/>
      <c r="G131" s="110"/>
      <c r="H131" s="110"/>
      <c r="I131" s="110"/>
      <c r="J131" s="112"/>
      <c r="K131" s="110"/>
      <c r="L131" s="110"/>
    </row>
    <row r="132" spans="1:12" ht="31.5" x14ac:dyDescent="0.25">
      <c r="A132" s="109"/>
      <c r="B132" s="21" t="s">
        <v>109</v>
      </c>
      <c r="C132" s="109" t="s">
        <v>575</v>
      </c>
      <c r="D132" s="109" t="s">
        <v>20</v>
      </c>
      <c r="E132" s="109">
        <v>21</v>
      </c>
      <c r="F132" s="108" t="s">
        <v>500</v>
      </c>
      <c r="G132" s="109">
        <v>0.18579999999999999</v>
      </c>
      <c r="H132" s="109"/>
      <c r="I132" s="109">
        <f>G132*E132/4</f>
        <v>0.97544999999999993</v>
      </c>
      <c r="J132" s="111">
        <f>I132/0.75</f>
        <v>1.3006</v>
      </c>
      <c r="K132" s="109"/>
      <c r="L132" s="109" t="s">
        <v>108</v>
      </c>
    </row>
    <row r="133" spans="1:12" ht="16.5" thickBot="1" x14ac:dyDescent="0.3">
      <c r="A133" s="110"/>
      <c r="B133" s="7" t="s">
        <v>115</v>
      </c>
      <c r="C133" s="110"/>
      <c r="D133" s="110"/>
      <c r="E133" s="110"/>
      <c r="F133" s="107"/>
      <c r="G133" s="110"/>
      <c r="H133" s="110"/>
      <c r="I133" s="110"/>
      <c r="J133" s="112"/>
      <c r="K133" s="110"/>
      <c r="L133" s="110"/>
    </row>
    <row r="134" spans="1:12" ht="48" thickBot="1" x14ac:dyDescent="0.3">
      <c r="A134" s="12"/>
      <c r="B134" s="7" t="s">
        <v>116</v>
      </c>
      <c r="C134" s="7" t="s">
        <v>576</v>
      </c>
      <c r="D134" s="7" t="s">
        <v>20</v>
      </c>
      <c r="E134" s="7">
        <v>55</v>
      </c>
      <c r="F134" s="10" t="s">
        <v>500</v>
      </c>
      <c r="G134" s="7">
        <v>0.18579999999999999</v>
      </c>
      <c r="H134" s="7"/>
      <c r="I134" s="7">
        <f>G134*E134/8</f>
        <v>1.2773749999999999</v>
      </c>
      <c r="J134" s="25">
        <f>I134/0.75</f>
        <v>1.7031666666666665</v>
      </c>
      <c r="K134" s="7"/>
      <c r="L134" s="7" t="s">
        <v>108</v>
      </c>
    </row>
    <row r="135" spans="1:12" ht="48" thickBot="1" x14ac:dyDescent="0.3">
      <c r="A135" s="12"/>
      <c r="B135" s="7" t="s">
        <v>117</v>
      </c>
      <c r="C135" s="7" t="s">
        <v>577</v>
      </c>
      <c r="D135" s="7" t="s">
        <v>20</v>
      </c>
      <c r="E135" s="7">
        <v>42</v>
      </c>
      <c r="F135" s="10" t="s">
        <v>500</v>
      </c>
      <c r="G135" s="7">
        <v>0.18579999999999999</v>
      </c>
      <c r="H135" s="7"/>
      <c r="I135" s="7">
        <f>G135*E135/8</f>
        <v>0.97544999999999993</v>
      </c>
      <c r="J135" s="25">
        <f>I135/0.75</f>
        <v>1.3006</v>
      </c>
      <c r="K135" s="7"/>
      <c r="L135" s="7" t="s">
        <v>108</v>
      </c>
    </row>
    <row r="136" spans="1:12" ht="48" thickBot="1" x14ac:dyDescent="0.3">
      <c r="A136" s="12"/>
      <c r="B136" s="7" t="s">
        <v>118</v>
      </c>
      <c r="C136" s="7" t="s">
        <v>578</v>
      </c>
      <c r="D136" s="7" t="s">
        <v>20</v>
      </c>
      <c r="E136" s="7">
        <v>39</v>
      </c>
      <c r="F136" s="10" t="s">
        <v>500</v>
      </c>
      <c r="G136" s="7">
        <v>0.18579999999999999</v>
      </c>
      <c r="H136" s="7"/>
      <c r="I136" s="7">
        <f>G136*E136/8</f>
        <v>0.905775</v>
      </c>
      <c r="J136" s="25">
        <f t="shared" ref="J136:J144" si="10">I136/0.75</f>
        <v>1.2077</v>
      </c>
      <c r="K136" s="7"/>
      <c r="L136" s="7" t="s">
        <v>108</v>
      </c>
    </row>
    <row r="137" spans="1:12" ht="32.25" thickBot="1" x14ac:dyDescent="0.3">
      <c r="A137" s="12"/>
      <c r="B137" s="7" t="s">
        <v>119</v>
      </c>
      <c r="C137" s="7" t="s">
        <v>579</v>
      </c>
      <c r="D137" s="7" t="s">
        <v>20</v>
      </c>
      <c r="E137" s="7">
        <v>23</v>
      </c>
      <c r="F137" s="10" t="s">
        <v>500</v>
      </c>
      <c r="G137" s="7">
        <v>0.18579999999999999</v>
      </c>
      <c r="H137" s="7"/>
      <c r="I137" s="7">
        <f t="shared" ref="I137:I140" si="11">G137*E137/4</f>
        <v>1.0683499999999999</v>
      </c>
      <c r="J137" s="25">
        <f t="shared" si="10"/>
        <v>1.4244666666666665</v>
      </c>
      <c r="K137" s="7"/>
      <c r="L137" s="7" t="s">
        <v>108</v>
      </c>
    </row>
    <row r="138" spans="1:12" ht="32.25" thickBot="1" x14ac:dyDescent="0.3">
      <c r="A138" s="12"/>
      <c r="B138" s="7" t="s">
        <v>120</v>
      </c>
      <c r="C138" s="7" t="s">
        <v>580</v>
      </c>
      <c r="D138" s="7" t="s">
        <v>20</v>
      </c>
      <c r="E138" s="7">
        <v>19</v>
      </c>
      <c r="F138" s="10" t="s">
        <v>500</v>
      </c>
      <c r="G138" s="7">
        <v>0.18579999999999999</v>
      </c>
      <c r="H138" s="7"/>
      <c r="I138" s="7">
        <f t="shared" si="11"/>
        <v>0.88254999999999995</v>
      </c>
      <c r="J138" s="25">
        <f t="shared" si="10"/>
        <v>1.1767333333333332</v>
      </c>
      <c r="K138" s="7"/>
      <c r="L138" s="7" t="s">
        <v>108</v>
      </c>
    </row>
    <row r="139" spans="1:12" ht="32.25" thickBot="1" x14ac:dyDescent="0.3">
      <c r="A139" s="12"/>
      <c r="B139" s="7" t="s">
        <v>121</v>
      </c>
      <c r="C139" s="7" t="s">
        <v>581</v>
      </c>
      <c r="D139" s="7" t="s">
        <v>20</v>
      </c>
      <c r="E139" s="7">
        <v>29</v>
      </c>
      <c r="F139" s="10" t="s">
        <v>500</v>
      </c>
      <c r="G139" s="7">
        <v>0.18579999999999999</v>
      </c>
      <c r="H139" s="7"/>
      <c r="I139" s="7">
        <f>G139*E139/8</f>
        <v>0.67352499999999993</v>
      </c>
      <c r="J139" s="25">
        <f t="shared" si="10"/>
        <v>0.89803333333333324</v>
      </c>
      <c r="K139" s="7"/>
      <c r="L139" s="7" t="s">
        <v>108</v>
      </c>
    </row>
    <row r="140" spans="1:12" ht="32.25" thickBot="1" x14ac:dyDescent="0.3">
      <c r="A140" s="12"/>
      <c r="B140" s="7" t="s">
        <v>122</v>
      </c>
      <c r="C140" s="7" t="s">
        <v>582</v>
      </c>
      <c r="D140" s="7" t="s">
        <v>20</v>
      </c>
      <c r="E140" s="7">
        <v>16</v>
      </c>
      <c r="F140" s="10" t="s">
        <v>500</v>
      </c>
      <c r="G140" s="7">
        <v>0.18579999999999999</v>
      </c>
      <c r="H140" s="7"/>
      <c r="I140" s="7">
        <f t="shared" si="11"/>
        <v>0.74319999999999997</v>
      </c>
      <c r="J140" s="25">
        <f t="shared" si="10"/>
        <v>0.99093333333333333</v>
      </c>
      <c r="K140" s="7"/>
      <c r="L140" s="7" t="s">
        <v>108</v>
      </c>
    </row>
    <row r="141" spans="1:12" ht="31.5" x14ac:dyDescent="0.25">
      <c r="A141" s="109"/>
      <c r="B141" s="21" t="s">
        <v>123</v>
      </c>
      <c r="C141" s="109" t="s">
        <v>583</v>
      </c>
      <c r="D141" s="109" t="s">
        <v>20</v>
      </c>
      <c r="E141" s="109">
        <v>10</v>
      </c>
      <c r="F141" s="108" t="s">
        <v>500</v>
      </c>
      <c r="G141" s="109">
        <v>0.18579999999999999</v>
      </c>
      <c r="H141" s="109"/>
      <c r="I141" s="108">
        <f t="shared" ref="I141" si="12">G141*E141/4</f>
        <v>0.46449999999999997</v>
      </c>
      <c r="J141" s="131">
        <f t="shared" si="10"/>
        <v>0.61933333333333329</v>
      </c>
      <c r="K141" s="109"/>
      <c r="L141" s="109" t="s">
        <v>108</v>
      </c>
    </row>
    <row r="142" spans="1:12" ht="16.5" thickBot="1" x14ac:dyDescent="0.3">
      <c r="A142" s="110"/>
      <c r="B142" s="7" t="s">
        <v>124</v>
      </c>
      <c r="C142" s="110"/>
      <c r="D142" s="110"/>
      <c r="E142" s="110"/>
      <c r="F142" s="107"/>
      <c r="G142" s="110"/>
      <c r="H142" s="110"/>
      <c r="I142" s="107"/>
      <c r="J142" s="132"/>
      <c r="K142" s="110"/>
      <c r="L142" s="110"/>
    </row>
    <row r="143" spans="1:12" ht="32.25" thickBot="1" x14ac:dyDescent="0.3">
      <c r="A143" s="12"/>
      <c r="B143" s="7" t="s">
        <v>125</v>
      </c>
      <c r="C143" s="7" t="s">
        <v>584</v>
      </c>
      <c r="D143" s="7" t="s">
        <v>20</v>
      </c>
      <c r="E143" s="7">
        <v>14</v>
      </c>
      <c r="F143" s="10" t="s">
        <v>500</v>
      </c>
      <c r="G143" s="7">
        <v>0.18579999999999999</v>
      </c>
      <c r="H143" s="7"/>
      <c r="I143" s="7">
        <f t="shared" ref="I143:I165" si="13">G143*E143/4</f>
        <v>0.65029999999999999</v>
      </c>
      <c r="J143" s="25">
        <f t="shared" si="10"/>
        <v>0.86706666666666665</v>
      </c>
      <c r="K143" s="7"/>
      <c r="L143" s="7" t="s">
        <v>108</v>
      </c>
    </row>
    <row r="144" spans="1:12" ht="32.25" thickBot="1" x14ac:dyDescent="0.3">
      <c r="A144" s="12"/>
      <c r="B144" s="7" t="s">
        <v>126</v>
      </c>
      <c r="C144" s="7" t="s">
        <v>585</v>
      </c>
      <c r="D144" s="7" t="s">
        <v>20</v>
      </c>
      <c r="E144" s="7">
        <v>20</v>
      </c>
      <c r="F144" s="10" t="s">
        <v>500</v>
      </c>
      <c r="G144" s="7">
        <v>0.18579999999999999</v>
      </c>
      <c r="H144" s="7"/>
      <c r="I144" s="7">
        <f t="shared" si="13"/>
        <v>0.92899999999999994</v>
      </c>
      <c r="J144" s="25">
        <f t="shared" si="10"/>
        <v>1.2386666666666666</v>
      </c>
      <c r="K144" s="7"/>
      <c r="L144" s="7" t="s">
        <v>108</v>
      </c>
    </row>
    <row r="145" spans="1:12" ht="32.25" thickBot="1" x14ac:dyDescent="0.3">
      <c r="A145" s="12"/>
      <c r="B145" s="7" t="s">
        <v>127</v>
      </c>
      <c r="C145" s="7" t="s">
        <v>586</v>
      </c>
      <c r="D145" s="7" t="s">
        <v>20</v>
      </c>
      <c r="E145" s="7">
        <v>8</v>
      </c>
      <c r="F145" s="10" t="s">
        <v>500</v>
      </c>
      <c r="G145" s="7">
        <v>0.18579999999999999</v>
      </c>
      <c r="H145" s="7"/>
      <c r="I145" s="7">
        <f t="shared" si="13"/>
        <v>0.37159999999999999</v>
      </c>
      <c r="J145" s="25">
        <v>1</v>
      </c>
      <c r="K145" s="7"/>
      <c r="L145" s="7" t="s">
        <v>108</v>
      </c>
    </row>
    <row r="146" spans="1:12" ht="32.25" thickBot="1" x14ac:dyDescent="0.3">
      <c r="A146" s="12"/>
      <c r="B146" s="7" t="s">
        <v>128</v>
      </c>
      <c r="C146" s="7" t="s">
        <v>587</v>
      </c>
      <c r="D146" s="7" t="s">
        <v>20</v>
      </c>
      <c r="E146" s="7">
        <v>9</v>
      </c>
      <c r="F146" s="10" t="s">
        <v>500</v>
      </c>
      <c r="G146" s="7">
        <v>0.18579999999999999</v>
      </c>
      <c r="H146" s="7"/>
      <c r="I146" s="7">
        <f t="shared" si="13"/>
        <v>0.41804999999999998</v>
      </c>
      <c r="J146" s="25">
        <v>1</v>
      </c>
      <c r="K146" s="7"/>
      <c r="L146" s="7" t="s">
        <v>108</v>
      </c>
    </row>
    <row r="147" spans="1:12" ht="32.25" thickBot="1" x14ac:dyDescent="0.3">
      <c r="A147" s="12"/>
      <c r="B147" s="7" t="s">
        <v>129</v>
      </c>
      <c r="C147" s="7" t="s">
        <v>588</v>
      </c>
      <c r="D147" s="7" t="s">
        <v>20</v>
      </c>
      <c r="E147" s="7">
        <v>12</v>
      </c>
      <c r="F147" s="10" t="s">
        <v>500</v>
      </c>
      <c r="G147" s="7">
        <v>0.18579999999999999</v>
      </c>
      <c r="H147" s="7"/>
      <c r="I147" s="7">
        <f t="shared" si="13"/>
        <v>0.55740000000000001</v>
      </c>
      <c r="J147" s="25">
        <v>1</v>
      </c>
      <c r="K147" s="7"/>
      <c r="L147" s="7" t="s">
        <v>108</v>
      </c>
    </row>
    <row r="148" spans="1:12" ht="32.25" thickBot="1" x14ac:dyDescent="0.3">
      <c r="A148" s="12"/>
      <c r="B148" s="7" t="s">
        <v>130</v>
      </c>
      <c r="C148" s="7" t="s">
        <v>589</v>
      </c>
      <c r="D148" s="7" t="s">
        <v>20</v>
      </c>
      <c r="E148" s="7">
        <v>16</v>
      </c>
      <c r="F148" s="10" t="s">
        <v>500</v>
      </c>
      <c r="G148" s="7">
        <v>0.18579999999999999</v>
      </c>
      <c r="H148" s="7"/>
      <c r="I148" s="7">
        <f t="shared" si="13"/>
        <v>0.74319999999999997</v>
      </c>
      <c r="J148" s="25">
        <v>1</v>
      </c>
      <c r="K148" s="7"/>
      <c r="L148" s="7" t="s">
        <v>108</v>
      </c>
    </row>
    <row r="149" spans="1:12" ht="32.25" thickBot="1" x14ac:dyDescent="0.3">
      <c r="A149" s="12"/>
      <c r="B149" s="7" t="s">
        <v>131</v>
      </c>
      <c r="C149" s="7" t="s">
        <v>590</v>
      </c>
      <c r="D149" s="7" t="s">
        <v>20</v>
      </c>
      <c r="E149" s="7">
        <v>7</v>
      </c>
      <c r="F149" s="10" t="s">
        <v>500</v>
      </c>
      <c r="G149" s="7">
        <v>0.18579999999999999</v>
      </c>
      <c r="H149" s="7"/>
      <c r="I149" s="7">
        <f t="shared" si="13"/>
        <v>0.32514999999999999</v>
      </c>
      <c r="J149" s="25">
        <v>1</v>
      </c>
      <c r="K149" s="7"/>
      <c r="L149" s="7" t="s">
        <v>108</v>
      </c>
    </row>
    <row r="150" spans="1:12" ht="48" thickBot="1" x14ac:dyDescent="0.3">
      <c r="A150" s="12"/>
      <c r="B150" s="7" t="s">
        <v>714</v>
      </c>
      <c r="C150" s="62" t="s">
        <v>713</v>
      </c>
      <c r="D150" s="7" t="s">
        <v>20</v>
      </c>
      <c r="E150" s="7">
        <v>11</v>
      </c>
      <c r="F150" s="10" t="s">
        <v>500</v>
      </c>
      <c r="G150" s="7">
        <v>0.18579999999999999</v>
      </c>
      <c r="H150" s="7"/>
      <c r="I150" s="7">
        <f t="shared" si="13"/>
        <v>0.51095000000000002</v>
      </c>
      <c r="J150" s="25">
        <v>1</v>
      </c>
      <c r="K150" s="7"/>
      <c r="L150" s="7" t="s">
        <v>108</v>
      </c>
    </row>
    <row r="151" spans="1:12" ht="48" thickBot="1" x14ac:dyDescent="0.3">
      <c r="A151" s="12"/>
      <c r="B151" s="7" t="s">
        <v>591</v>
      </c>
      <c r="C151" s="7" t="s">
        <v>592</v>
      </c>
      <c r="D151" s="7" t="s">
        <v>20</v>
      </c>
      <c r="E151" s="7">
        <v>41</v>
      </c>
      <c r="F151" s="10" t="s">
        <v>500</v>
      </c>
      <c r="G151" s="7">
        <v>0.18579999999999999</v>
      </c>
      <c r="H151" s="7"/>
      <c r="I151" s="7">
        <f t="shared" si="13"/>
        <v>1.90445</v>
      </c>
      <c r="J151" s="25">
        <v>1</v>
      </c>
      <c r="K151" s="7"/>
      <c r="L151" s="7" t="s">
        <v>108</v>
      </c>
    </row>
    <row r="152" spans="1:12" ht="48" thickBot="1" x14ac:dyDescent="0.3">
      <c r="A152" s="12"/>
      <c r="B152" s="7" t="s">
        <v>593</v>
      </c>
      <c r="C152" s="7" t="s">
        <v>594</v>
      </c>
      <c r="D152" s="7" t="s">
        <v>20</v>
      </c>
      <c r="E152" s="7">
        <v>27</v>
      </c>
      <c r="F152" s="10" t="s">
        <v>500</v>
      </c>
      <c r="G152" s="7">
        <v>0.18579999999999999</v>
      </c>
      <c r="H152" s="7"/>
      <c r="I152" s="7">
        <f t="shared" si="13"/>
        <v>1.2541499999999999</v>
      </c>
      <c r="J152" s="25">
        <v>1</v>
      </c>
      <c r="K152" s="7"/>
      <c r="L152" s="7" t="s">
        <v>108</v>
      </c>
    </row>
    <row r="153" spans="1:12" ht="48" thickBot="1" x14ac:dyDescent="0.3">
      <c r="A153" s="12"/>
      <c r="B153" s="7" t="s">
        <v>607</v>
      </c>
      <c r="C153" s="7" t="s">
        <v>595</v>
      </c>
      <c r="D153" s="7" t="s">
        <v>20</v>
      </c>
      <c r="E153" s="7">
        <v>24</v>
      </c>
      <c r="F153" s="10" t="s">
        <v>500</v>
      </c>
      <c r="G153" s="7">
        <v>0.18579999999999999</v>
      </c>
      <c r="H153" s="7"/>
      <c r="I153" s="7">
        <f t="shared" si="13"/>
        <v>1.1148</v>
      </c>
      <c r="J153" s="25">
        <v>1</v>
      </c>
      <c r="K153" s="7"/>
      <c r="L153" s="7" t="s">
        <v>108</v>
      </c>
    </row>
    <row r="154" spans="1:12" ht="48" thickBot="1" x14ac:dyDescent="0.3">
      <c r="A154" s="12"/>
      <c r="B154" s="7" t="s">
        <v>606</v>
      </c>
      <c r="C154" s="7" t="s">
        <v>596</v>
      </c>
      <c r="D154" s="7" t="s">
        <v>20</v>
      </c>
      <c r="E154" s="7">
        <v>24</v>
      </c>
      <c r="F154" s="10" t="s">
        <v>500</v>
      </c>
      <c r="G154" s="7">
        <v>0.18579999999999999</v>
      </c>
      <c r="H154" s="7"/>
      <c r="I154" s="7">
        <f t="shared" si="13"/>
        <v>1.1148</v>
      </c>
      <c r="J154" s="25">
        <v>1</v>
      </c>
      <c r="K154" s="7"/>
      <c r="L154" s="7" t="s">
        <v>108</v>
      </c>
    </row>
    <row r="155" spans="1:12" ht="48" thickBot="1" x14ac:dyDescent="0.3">
      <c r="A155" s="12"/>
      <c r="B155" s="7" t="s">
        <v>132</v>
      </c>
      <c r="C155" s="7" t="s">
        <v>597</v>
      </c>
      <c r="D155" s="7" t="s">
        <v>20</v>
      </c>
      <c r="E155" s="7">
        <v>31</v>
      </c>
      <c r="F155" s="10" t="s">
        <v>500</v>
      </c>
      <c r="G155" s="7">
        <v>0.18579999999999999</v>
      </c>
      <c r="H155" s="7"/>
      <c r="I155" s="7">
        <f t="shared" si="13"/>
        <v>1.4399499999999998</v>
      </c>
      <c r="J155" s="25">
        <v>1</v>
      </c>
      <c r="K155" s="7"/>
      <c r="L155" s="7" t="s">
        <v>108</v>
      </c>
    </row>
    <row r="156" spans="1:12" ht="48" thickBot="1" x14ac:dyDescent="0.3">
      <c r="A156" s="12"/>
      <c r="B156" s="7" t="s">
        <v>605</v>
      </c>
      <c r="C156" s="7" t="s">
        <v>598</v>
      </c>
      <c r="D156" s="7" t="s">
        <v>20</v>
      </c>
      <c r="E156" s="7">
        <v>33</v>
      </c>
      <c r="F156" s="10" t="s">
        <v>500</v>
      </c>
      <c r="G156" s="7">
        <v>0.18579999999999999</v>
      </c>
      <c r="H156" s="7"/>
      <c r="I156" s="7">
        <f t="shared" si="13"/>
        <v>1.53285</v>
      </c>
      <c r="J156" s="25">
        <v>1</v>
      </c>
      <c r="K156" s="7"/>
      <c r="L156" s="7" t="s">
        <v>108</v>
      </c>
    </row>
    <row r="157" spans="1:12" ht="48" thickBot="1" x14ac:dyDescent="0.3">
      <c r="A157" s="12"/>
      <c r="B157" s="7" t="s">
        <v>604</v>
      </c>
      <c r="C157" s="7" t="s">
        <v>599</v>
      </c>
      <c r="D157" s="7" t="s">
        <v>20</v>
      </c>
      <c r="E157" s="7">
        <v>50</v>
      </c>
      <c r="F157" s="10" t="s">
        <v>500</v>
      </c>
      <c r="G157" s="7">
        <v>0.18579999999999999</v>
      </c>
      <c r="H157" s="7"/>
      <c r="I157" s="7">
        <f t="shared" si="13"/>
        <v>2.3224999999999998</v>
      </c>
      <c r="J157" s="25">
        <v>1</v>
      </c>
      <c r="K157" s="7"/>
      <c r="L157" s="7" t="s">
        <v>108</v>
      </c>
    </row>
    <row r="158" spans="1:12" ht="48" thickBot="1" x14ac:dyDescent="0.3">
      <c r="A158" s="12"/>
      <c r="B158" s="7" t="s">
        <v>603</v>
      </c>
      <c r="C158" s="7" t="s">
        <v>600</v>
      </c>
      <c r="D158" s="7" t="s">
        <v>20</v>
      </c>
      <c r="E158" s="7">
        <v>10</v>
      </c>
      <c r="F158" s="10" t="s">
        <v>500</v>
      </c>
      <c r="G158" s="7">
        <v>0.18579999999999999</v>
      </c>
      <c r="H158" s="7"/>
      <c r="I158" s="7">
        <f t="shared" si="13"/>
        <v>0.46449999999999997</v>
      </c>
      <c r="J158" s="25">
        <v>1</v>
      </c>
      <c r="K158" s="7"/>
      <c r="L158" s="7" t="s">
        <v>108</v>
      </c>
    </row>
    <row r="159" spans="1:12" ht="48" thickBot="1" x14ac:dyDescent="0.3">
      <c r="A159" s="12"/>
      <c r="B159" s="7" t="s">
        <v>602</v>
      </c>
      <c r="C159" s="7" t="s">
        <v>601</v>
      </c>
      <c r="D159" s="7" t="s">
        <v>20</v>
      </c>
      <c r="E159" s="7">
        <v>9</v>
      </c>
      <c r="F159" s="10" t="s">
        <v>500</v>
      </c>
      <c r="G159" s="7">
        <v>0.18579999999999999</v>
      </c>
      <c r="H159" s="7"/>
      <c r="I159" s="7">
        <f t="shared" si="13"/>
        <v>0.41804999999999998</v>
      </c>
      <c r="J159" s="25">
        <v>1</v>
      </c>
      <c r="K159" s="7"/>
      <c r="L159" s="7" t="s">
        <v>108</v>
      </c>
    </row>
    <row r="160" spans="1:12" ht="32.25" thickBot="1" x14ac:dyDescent="0.3">
      <c r="A160" s="12"/>
      <c r="B160" s="7" t="s">
        <v>133</v>
      </c>
      <c r="C160" s="7" t="s">
        <v>608</v>
      </c>
      <c r="D160" s="7" t="s">
        <v>20</v>
      </c>
      <c r="E160" s="7">
        <v>23</v>
      </c>
      <c r="F160" s="10" t="s">
        <v>500</v>
      </c>
      <c r="G160" s="7">
        <v>0.18579999999999999</v>
      </c>
      <c r="H160" s="7"/>
      <c r="I160" s="7">
        <f t="shared" si="13"/>
        <v>1.0683499999999999</v>
      </c>
      <c r="J160" s="25">
        <v>1</v>
      </c>
      <c r="K160" s="7"/>
      <c r="L160" s="7" t="s">
        <v>108</v>
      </c>
    </row>
    <row r="161" spans="1:12" ht="32.25" thickBot="1" x14ac:dyDescent="0.3">
      <c r="A161" s="12"/>
      <c r="B161" s="7" t="s">
        <v>134</v>
      </c>
      <c r="C161" s="7" t="s">
        <v>609</v>
      </c>
      <c r="D161" s="7" t="s">
        <v>20</v>
      </c>
      <c r="E161" s="7">
        <v>31</v>
      </c>
      <c r="F161" s="10" t="s">
        <v>500</v>
      </c>
      <c r="G161" s="7">
        <v>0.18579999999999999</v>
      </c>
      <c r="H161" s="7"/>
      <c r="I161" s="7">
        <f t="shared" si="13"/>
        <v>1.4399499999999998</v>
      </c>
      <c r="J161" s="25">
        <v>1</v>
      </c>
      <c r="K161" s="7"/>
      <c r="L161" s="7" t="s">
        <v>108</v>
      </c>
    </row>
    <row r="162" spans="1:12" ht="32.25" thickBot="1" x14ac:dyDescent="0.3">
      <c r="A162" s="12"/>
      <c r="B162" s="7" t="s">
        <v>135</v>
      </c>
      <c r="C162" s="7" t="s">
        <v>610</v>
      </c>
      <c r="D162" s="7" t="s">
        <v>20</v>
      </c>
      <c r="E162" s="7">
        <v>40</v>
      </c>
      <c r="F162" s="10" t="s">
        <v>500</v>
      </c>
      <c r="G162" s="7">
        <v>0.18579999999999999</v>
      </c>
      <c r="H162" s="7"/>
      <c r="I162" s="7">
        <f>G162*E162/8</f>
        <v>0.92899999999999994</v>
      </c>
      <c r="J162" s="25">
        <f>I162/0.75</f>
        <v>1.2386666666666666</v>
      </c>
      <c r="K162" s="7"/>
      <c r="L162" s="7" t="s">
        <v>108</v>
      </c>
    </row>
    <row r="163" spans="1:12" ht="32.25" thickBot="1" x14ac:dyDescent="0.3">
      <c r="A163" s="12"/>
      <c r="B163" s="7" t="s">
        <v>136</v>
      </c>
      <c r="C163" s="7" t="s">
        <v>611</v>
      </c>
      <c r="D163" s="7" t="s">
        <v>20</v>
      </c>
      <c r="E163" s="7">
        <v>22</v>
      </c>
      <c r="F163" s="10" t="s">
        <v>500</v>
      </c>
      <c r="G163" s="7">
        <v>0.18579999999999999</v>
      </c>
      <c r="H163" s="7"/>
      <c r="I163" s="7">
        <f t="shared" si="13"/>
        <v>1.0219</v>
      </c>
      <c r="J163" s="25">
        <v>1</v>
      </c>
      <c r="K163" s="7"/>
      <c r="L163" s="7" t="s">
        <v>108</v>
      </c>
    </row>
    <row r="164" spans="1:12" ht="48" thickBot="1" x14ac:dyDescent="0.3">
      <c r="A164" s="12"/>
      <c r="B164" s="7" t="s">
        <v>137</v>
      </c>
      <c r="C164" s="7" t="s">
        <v>612</v>
      </c>
      <c r="D164" s="7" t="s">
        <v>20</v>
      </c>
      <c r="E164" s="7">
        <v>23</v>
      </c>
      <c r="F164" s="10" t="s">
        <v>500</v>
      </c>
      <c r="G164" s="7">
        <v>0.18579999999999999</v>
      </c>
      <c r="H164" s="7"/>
      <c r="I164" s="7">
        <f t="shared" si="13"/>
        <v>1.0683499999999999</v>
      </c>
      <c r="J164" s="25">
        <v>1</v>
      </c>
      <c r="K164" s="7"/>
      <c r="L164" s="7" t="s">
        <v>108</v>
      </c>
    </row>
    <row r="165" spans="1:12" ht="48" thickBot="1" x14ac:dyDescent="0.3">
      <c r="A165" s="12"/>
      <c r="B165" s="7" t="s">
        <v>138</v>
      </c>
      <c r="C165" s="7" t="s">
        <v>613</v>
      </c>
      <c r="D165" s="7" t="s">
        <v>20</v>
      </c>
      <c r="E165" s="7">
        <v>10</v>
      </c>
      <c r="F165" s="10" t="s">
        <v>500</v>
      </c>
      <c r="G165" s="7">
        <v>0.18579999999999999</v>
      </c>
      <c r="H165" s="7"/>
      <c r="I165" s="7">
        <f t="shared" si="13"/>
        <v>0.46449999999999997</v>
      </c>
      <c r="J165" s="25">
        <v>1</v>
      </c>
      <c r="K165" s="7"/>
      <c r="L165" s="7" t="s">
        <v>108</v>
      </c>
    </row>
    <row r="166" spans="1:12" ht="31.5" x14ac:dyDescent="0.25">
      <c r="A166" s="109"/>
      <c r="B166" s="21" t="s">
        <v>139</v>
      </c>
      <c r="C166" s="109" t="s">
        <v>614</v>
      </c>
      <c r="D166" s="109" t="s">
        <v>20</v>
      </c>
      <c r="E166" s="109">
        <v>25</v>
      </c>
      <c r="F166" s="108" t="s">
        <v>500</v>
      </c>
      <c r="G166" s="109">
        <v>0.18579999999999999</v>
      </c>
      <c r="H166" s="109"/>
      <c r="I166" s="108">
        <f>G166*E166/8</f>
        <v>0.58062499999999995</v>
      </c>
      <c r="J166" s="133">
        <f>I166/0.75</f>
        <v>0.77416666666666656</v>
      </c>
      <c r="K166" s="109"/>
      <c r="L166" s="109" t="s">
        <v>108</v>
      </c>
    </row>
    <row r="167" spans="1:12" ht="16.5" thickBot="1" x14ac:dyDescent="0.3">
      <c r="A167" s="110"/>
      <c r="B167" s="7" t="s">
        <v>140</v>
      </c>
      <c r="C167" s="110"/>
      <c r="D167" s="110"/>
      <c r="E167" s="110"/>
      <c r="F167" s="107"/>
      <c r="G167" s="110"/>
      <c r="H167" s="110"/>
      <c r="I167" s="107"/>
      <c r="J167" s="134"/>
      <c r="K167" s="110"/>
      <c r="L167" s="110"/>
    </row>
    <row r="168" spans="1:12" ht="31.5" x14ac:dyDescent="0.25">
      <c r="A168" s="109"/>
      <c r="B168" s="21" t="s">
        <v>139</v>
      </c>
      <c r="C168" s="109" t="s">
        <v>615</v>
      </c>
      <c r="D168" s="109" t="s">
        <v>20</v>
      </c>
      <c r="E168" s="109">
        <v>22</v>
      </c>
      <c r="F168" s="108" t="s">
        <v>500</v>
      </c>
      <c r="G168" s="109">
        <v>0.18579999999999999</v>
      </c>
      <c r="H168" s="109"/>
      <c r="I168" s="108">
        <f>G168*E168/4</f>
        <v>1.0219</v>
      </c>
      <c r="J168" s="131">
        <f>I168/0.75</f>
        <v>1.3625333333333334</v>
      </c>
      <c r="K168" s="109"/>
      <c r="L168" s="109" t="s">
        <v>108</v>
      </c>
    </row>
    <row r="169" spans="1:12" ht="16.5" thickBot="1" x14ac:dyDescent="0.3">
      <c r="A169" s="110"/>
      <c r="B169" s="7" t="s">
        <v>141</v>
      </c>
      <c r="C169" s="110"/>
      <c r="D169" s="110"/>
      <c r="E169" s="110"/>
      <c r="F169" s="107"/>
      <c r="G169" s="110"/>
      <c r="H169" s="110"/>
      <c r="I169" s="107"/>
      <c r="J169" s="132"/>
      <c r="K169" s="110"/>
      <c r="L169" s="110"/>
    </row>
    <row r="170" spans="1:12" ht="31.5" x14ac:dyDescent="0.25">
      <c r="A170" s="109"/>
      <c r="B170" s="21" t="s">
        <v>139</v>
      </c>
      <c r="C170" s="109" t="s">
        <v>711</v>
      </c>
      <c r="D170" s="109" t="s">
        <v>20</v>
      </c>
      <c r="E170" s="109">
        <v>96</v>
      </c>
      <c r="F170" s="108" t="s">
        <v>500</v>
      </c>
      <c r="G170" s="109">
        <v>0.1983</v>
      </c>
      <c r="H170" s="109"/>
      <c r="I170" s="108">
        <f>G170*E170/8</f>
        <v>2.3795999999999999</v>
      </c>
      <c r="J170" s="131">
        <f>I170/0.75</f>
        <v>3.1728000000000001</v>
      </c>
      <c r="K170" s="109"/>
      <c r="L170" s="109" t="s">
        <v>21</v>
      </c>
    </row>
    <row r="171" spans="1:12" ht="32.25" thickBot="1" x14ac:dyDescent="0.3">
      <c r="A171" s="110"/>
      <c r="B171" s="7" t="s">
        <v>710</v>
      </c>
      <c r="C171" s="110"/>
      <c r="D171" s="110"/>
      <c r="E171" s="110"/>
      <c r="F171" s="107"/>
      <c r="G171" s="110"/>
      <c r="H171" s="110"/>
      <c r="I171" s="107"/>
      <c r="J171" s="132"/>
      <c r="K171" s="110"/>
      <c r="L171" s="110"/>
    </row>
    <row r="172" spans="1:12" ht="31.5" customHeight="1" x14ac:dyDescent="0.25">
      <c r="A172" s="109"/>
      <c r="B172" s="108" t="s">
        <v>617</v>
      </c>
      <c r="C172" s="109" t="s">
        <v>616</v>
      </c>
      <c r="D172" s="109" t="s">
        <v>20</v>
      </c>
      <c r="E172" s="109">
        <v>11</v>
      </c>
      <c r="F172" s="108" t="s">
        <v>500</v>
      </c>
      <c r="G172" s="109">
        <v>0.18579999999999999</v>
      </c>
      <c r="H172" s="109"/>
      <c r="I172" s="108">
        <f>G172*E172/4</f>
        <v>0.51095000000000002</v>
      </c>
      <c r="J172" s="111">
        <f>I172/0.75</f>
        <v>0.68126666666666669</v>
      </c>
      <c r="K172" s="109"/>
      <c r="L172" s="109" t="s">
        <v>21</v>
      </c>
    </row>
    <row r="173" spans="1:12" ht="15.75" thickBot="1" x14ac:dyDescent="0.3">
      <c r="A173" s="110"/>
      <c r="B173" s="107"/>
      <c r="C173" s="110"/>
      <c r="D173" s="110"/>
      <c r="E173" s="110"/>
      <c r="F173" s="107"/>
      <c r="G173" s="110"/>
      <c r="H173" s="110"/>
      <c r="I173" s="107"/>
      <c r="J173" s="112"/>
      <c r="K173" s="110"/>
      <c r="L173" s="110"/>
    </row>
    <row r="174" spans="1:12" ht="31.5" customHeight="1" x14ac:dyDescent="0.25">
      <c r="A174" s="109"/>
      <c r="B174" s="108" t="s">
        <v>618</v>
      </c>
      <c r="C174" s="109" t="s">
        <v>619</v>
      </c>
      <c r="D174" s="109" t="s">
        <v>20</v>
      </c>
      <c r="E174" s="109">
        <v>13</v>
      </c>
      <c r="F174" s="108" t="s">
        <v>500</v>
      </c>
      <c r="G174" s="109">
        <v>0.18579999999999999</v>
      </c>
      <c r="H174" s="109"/>
      <c r="I174" s="109">
        <f>G174*E174/4</f>
        <v>0.60385</v>
      </c>
      <c r="J174" s="111">
        <f>I174/0.75</f>
        <v>0.80513333333333337</v>
      </c>
      <c r="K174" s="109"/>
      <c r="L174" s="109" t="s">
        <v>21</v>
      </c>
    </row>
    <row r="175" spans="1:12" ht="15.75" thickBot="1" x14ac:dyDescent="0.3">
      <c r="A175" s="110"/>
      <c r="B175" s="107"/>
      <c r="C175" s="110"/>
      <c r="D175" s="110"/>
      <c r="E175" s="110"/>
      <c r="F175" s="107"/>
      <c r="G175" s="110"/>
      <c r="H175" s="110"/>
      <c r="I175" s="110"/>
      <c r="J175" s="112"/>
      <c r="K175" s="110"/>
      <c r="L175" s="110"/>
    </row>
    <row r="176" spans="1:12" ht="31.5" customHeight="1" x14ac:dyDescent="0.25">
      <c r="A176" s="109"/>
      <c r="B176" s="108" t="s">
        <v>620</v>
      </c>
      <c r="C176" s="130" t="s">
        <v>712</v>
      </c>
      <c r="D176" s="109" t="s">
        <v>20</v>
      </c>
      <c r="E176" s="109">
        <v>6</v>
      </c>
      <c r="F176" s="108" t="s">
        <v>500</v>
      </c>
      <c r="G176" s="109">
        <v>0.18579999999999999</v>
      </c>
      <c r="H176" s="109"/>
      <c r="I176" s="109">
        <f>G176*E176/4</f>
        <v>0.2787</v>
      </c>
      <c r="J176" s="111">
        <v>1</v>
      </c>
      <c r="K176" s="109"/>
      <c r="L176" s="109" t="s">
        <v>21</v>
      </c>
    </row>
    <row r="177" spans="1:12" ht="15.75" thickBot="1" x14ac:dyDescent="0.3">
      <c r="A177" s="110"/>
      <c r="B177" s="107"/>
      <c r="C177" s="110"/>
      <c r="D177" s="110"/>
      <c r="E177" s="110"/>
      <c r="F177" s="107"/>
      <c r="G177" s="110"/>
      <c r="H177" s="110"/>
      <c r="I177" s="110"/>
      <c r="J177" s="112"/>
      <c r="K177" s="110"/>
      <c r="L177" s="110"/>
    </row>
    <row r="178" spans="1:12" ht="63.75" thickBot="1" x14ac:dyDescent="0.3">
      <c r="A178" s="12"/>
      <c r="B178" s="10" t="s">
        <v>729</v>
      </c>
      <c r="C178" s="7" t="s">
        <v>638</v>
      </c>
      <c r="D178" s="7" t="s">
        <v>20</v>
      </c>
      <c r="E178" s="7">
        <v>1284</v>
      </c>
      <c r="F178" s="10" t="s">
        <v>500</v>
      </c>
      <c r="G178" s="7">
        <v>2.7900000000000001E-2</v>
      </c>
      <c r="H178" s="7"/>
      <c r="I178" s="7">
        <f>G178*E178/4</f>
        <v>8.9558999999999997</v>
      </c>
      <c r="J178" s="25">
        <f>I178/8</f>
        <v>1.1194875</v>
      </c>
      <c r="K178" s="7"/>
      <c r="L178" s="7" t="s">
        <v>21</v>
      </c>
    </row>
    <row r="179" spans="1:12" ht="48" thickBot="1" x14ac:dyDescent="0.3">
      <c r="A179" s="12"/>
      <c r="B179" s="10" t="s">
        <v>730</v>
      </c>
      <c r="C179" s="7" t="s">
        <v>728</v>
      </c>
      <c r="D179" s="7" t="s">
        <v>20</v>
      </c>
      <c r="E179" s="7">
        <v>4900</v>
      </c>
      <c r="F179" s="10" t="s">
        <v>505</v>
      </c>
      <c r="G179" s="7">
        <v>3.3E-3</v>
      </c>
      <c r="H179" s="7"/>
      <c r="I179" s="7">
        <f>G179*E179/4</f>
        <v>4.0424999999999995</v>
      </c>
      <c r="J179" s="25">
        <f>I179/8</f>
        <v>0.50531249999999994</v>
      </c>
      <c r="K179" s="7"/>
      <c r="L179" s="7" t="s">
        <v>21</v>
      </c>
    </row>
    <row r="180" spans="1:12" ht="32.25" thickBot="1" x14ac:dyDescent="0.3">
      <c r="A180" s="12"/>
      <c r="B180" s="7" t="s">
        <v>142</v>
      </c>
      <c r="C180" s="7" t="s">
        <v>621</v>
      </c>
      <c r="D180" s="7" t="s">
        <v>20</v>
      </c>
      <c r="E180" s="7">
        <v>10</v>
      </c>
      <c r="F180" s="10" t="s">
        <v>500</v>
      </c>
      <c r="G180" s="7">
        <v>0.18579999999999999</v>
      </c>
      <c r="H180" s="7"/>
      <c r="I180" s="7">
        <f t="shared" ref="I180:I189" si="14">G180*E180/4</f>
        <v>0.46449999999999997</v>
      </c>
      <c r="J180" s="25">
        <f t="shared" ref="J180:J191" si="15">I180/0.75</f>
        <v>0.61933333333333329</v>
      </c>
      <c r="K180" s="7"/>
      <c r="L180" s="7" t="s">
        <v>21</v>
      </c>
    </row>
    <row r="181" spans="1:12" ht="38.25" customHeight="1" thickBot="1" x14ac:dyDescent="0.3">
      <c r="A181" s="12"/>
      <c r="B181" s="7" t="s">
        <v>143</v>
      </c>
      <c r="C181" s="7" t="s">
        <v>622</v>
      </c>
      <c r="D181" s="7" t="s">
        <v>20</v>
      </c>
      <c r="E181" s="7">
        <v>11</v>
      </c>
      <c r="F181" s="10" t="s">
        <v>500</v>
      </c>
      <c r="G181" s="7">
        <v>0.18579999999999999</v>
      </c>
      <c r="H181" s="7"/>
      <c r="I181" s="7">
        <f t="shared" si="14"/>
        <v>0.51095000000000002</v>
      </c>
      <c r="J181" s="25">
        <f t="shared" si="15"/>
        <v>0.68126666666666669</v>
      </c>
      <c r="K181" s="7"/>
      <c r="L181" s="7" t="s">
        <v>21</v>
      </c>
    </row>
    <row r="182" spans="1:12" ht="32.25" thickBot="1" x14ac:dyDescent="0.3">
      <c r="A182" s="12"/>
      <c r="B182" s="7" t="s">
        <v>144</v>
      </c>
      <c r="C182" s="7" t="s">
        <v>623</v>
      </c>
      <c r="D182" s="7" t="s">
        <v>20</v>
      </c>
      <c r="E182" s="7">
        <v>15</v>
      </c>
      <c r="F182" s="10" t="s">
        <v>500</v>
      </c>
      <c r="G182" s="7">
        <v>0.18579999999999999</v>
      </c>
      <c r="H182" s="7"/>
      <c r="I182" s="7">
        <f t="shared" si="14"/>
        <v>0.69674999999999998</v>
      </c>
      <c r="J182" s="25">
        <f t="shared" si="15"/>
        <v>0.92899999999999994</v>
      </c>
      <c r="K182" s="7"/>
      <c r="L182" s="7" t="s">
        <v>21</v>
      </c>
    </row>
    <row r="183" spans="1:12" ht="52.5" customHeight="1" thickBot="1" x14ac:dyDescent="0.3">
      <c r="A183" s="12"/>
      <c r="B183" s="7" t="s">
        <v>145</v>
      </c>
      <c r="C183" s="7" t="s">
        <v>624</v>
      </c>
      <c r="D183" s="7" t="s">
        <v>20</v>
      </c>
      <c r="E183" s="7">
        <v>19</v>
      </c>
      <c r="F183" s="10" t="s">
        <v>500</v>
      </c>
      <c r="G183" s="7">
        <v>0.18579999999999999</v>
      </c>
      <c r="H183" s="7"/>
      <c r="I183" s="7">
        <f t="shared" si="14"/>
        <v>0.88254999999999995</v>
      </c>
      <c r="J183" s="25">
        <f t="shared" si="15"/>
        <v>1.1767333333333332</v>
      </c>
      <c r="K183" s="7"/>
      <c r="L183" s="7" t="s">
        <v>21</v>
      </c>
    </row>
    <row r="184" spans="1:12" ht="38.25" customHeight="1" thickBot="1" x14ac:dyDescent="0.3">
      <c r="A184" s="12"/>
      <c r="B184" s="7" t="s">
        <v>146</v>
      </c>
      <c r="C184" s="7" t="s">
        <v>625</v>
      </c>
      <c r="D184" s="7" t="s">
        <v>20</v>
      </c>
      <c r="E184" s="7">
        <v>21</v>
      </c>
      <c r="F184" s="10" t="s">
        <v>500</v>
      </c>
      <c r="G184" s="7">
        <v>0.18579999999999999</v>
      </c>
      <c r="H184" s="7"/>
      <c r="I184" s="7">
        <f t="shared" si="14"/>
        <v>0.97544999999999993</v>
      </c>
      <c r="J184" s="25">
        <f t="shared" si="15"/>
        <v>1.3006</v>
      </c>
      <c r="K184" s="7"/>
      <c r="L184" s="7" t="s">
        <v>21</v>
      </c>
    </row>
    <row r="185" spans="1:12" ht="32.25" thickBot="1" x14ac:dyDescent="0.3">
      <c r="A185" s="12"/>
      <c r="B185" s="7" t="s">
        <v>147</v>
      </c>
      <c r="C185" s="7" t="s">
        <v>626</v>
      </c>
      <c r="D185" s="7" t="s">
        <v>20</v>
      </c>
      <c r="E185" s="7">
        <v>9</v>
      </c>
      <c r="F185" s="10" t="s">
        <v>500</v>
      </c>
      <c r="G185" s="7">
        <v>0.18579999999999999</v>
      </c>
      <c r="H185" s="7"/>
      <c r="I185" s="7">
        <f t="shared" si="14"/>
        <v>0.41804999999999998</v>
      </c>
      <c r="J185" s="25">
        <f t="shared" si="15"/>
        <v>0.55740000000000001</v>
      </c>
      <c r="K185" s="7"/>
      <c r="L185" s="7" t="s">
        <v>21</v>
      </c>
    </row>
    <row r="186" spans="1:12" ht="32.25" thickBot="1" x14ac:dyDescent="0.3">
      <c r="A186" s="12"/>
      <c r="B186" s="7" t="s">
        <v>148</v>
      </c>
      <c r="C186" s="7" t="s">
        <v>627</v>
      </c>
      <c r="D186" s="7" t="s">
        <v>20</v>
      </c>
      <c r="E186" s="7">
        <v>24</v>
      </c>
      <c r="F186" s="10" t="s">
        <v>500</v>
      </c>
      <c r="G186" s="7">
        <v>0.18579999999999999</v>
      </c>
      <c r="H186" s="7"/>
      <c r="I186" s="7">
        <f t="shared" si="14"/>
        <v>1.1148</v>
      </c>
      <c r="J186" s="25">
        <f t="shared" si="15"/>
        <v>1.4863999999999999</v>
      </c>
      <c r="K186" s="7"/>
      <c r="L186" s="7" t="s">
        <v>21</v>
      </c>
    </row>
    <row r="187" spans="1:12" ht="32.25" thickBot="1" x14ac:dyDescent="0.3">
      <c r="A187" s="12"/>
      <c r="B187" s="7" t="s">
        <v>149</v>
      </c>
      <c r="C187" s="7" t="s">
        <v>628</v>
      </c>
      <c r="D187" s="7" t="s">
        <v>20</v>
      </c>
      <c r="E187" s="7">
        <v>12</v>
      </c>
      <c r="F187" s="10" t="s">
        <v>500</v>
      </c>
      <c r="G187" s="7">
        <v>0.18579999999999999</v>
      </c>
      <c r="H187" s="7"/>
      <c r="I187" s="7">
        <f t="shared" si="14"/>
        <v>0.55740000000000001</v>
      </c>
      <c r="J187" s="25">
        <f t="shared" si="15"/>
        <v>0.74319999999999997</v>
      </c>
      <c r="K187" s="7"/>
      <c r="L187" s="7" t="s">
        <v>21</v>
      </c>
    </row>
    <row r="188" spans="1:12" ht="32.25" thickBot="1" x14ac:dyDescent="0.3">
      <c r="A188" s="12"/>
      <c r="B188" s="7" t="s">
        <v>150</v>
      </c>
      <c r="C188" s="7" t="s">
        <v>629</v>
      </c>
      <c r="D188" s="7" t="s">
        <v>20</v>
      </c>
      <c r="E188" s="7">
        <v>19</v>
      </c>
      <c r="F188" s="10" t="s">
        <v>500</v>
      </c>
      <c r="G188" s="7">
        <v>0.18579999999999999</v>
      </c>
      <c r="H188" s="7"/>
      <c r="I188" s="7">
        <f t="shared" si="14"/>
        <v>0.88254999999999995</v>
      </c>
      <c r="J188" s="25">
        <f t="shared" si="15"/>
        <v>1.1767333333333332</v>
      </c>
      <c r="K188" s="7"/>
      <c r="L188" s="7" t="s">
        <v>21</v>
      </c>
    </row>
    <row r="189" spans="1:12" ht="32.25" thickBot="1" x14ac:dyDescent="0.3">
      <c r="A189" s="12"/>
      <c r="B189" s="7" t="s">
        <v>151</v>
      </c>
      <c r="C189" s="7" t="s">
        <v>630</v>
      </c>
      <c r="D189" s="7" t="s">
        <v>20</v>
      </c>
      <c r="E189" s="7">
        <v>20</v>
      </c>
      <c r="F189" s="10" t="s">
        <v>500</v>
      </c>
      <c r="G189" s="7">
        <v>0.18579999999999999</v>
      </c>
      <c r="H189" s="7"/>
      <c r="I189" s="7">
        <f t="shared" si="14"/>
        <v>0.92899999999999994</v>
      </c>
      <c r="J189" s="25">
        <f t="shared" si="15"/>
        <v>1.2386666666666666</v>
      </c>
      <c r="K189" s="7"/>
      <c r="L189" s="7" t="s">
        <v>21</v>
      </c>
    </row>
    <row r="190" spans="1:12" ht="32.25" thickBot="1" x14ac:dyDescent="0.3">
      <c r="A190" s="12"/>
      <c r="B190" s="7" t="s">
        <v>152</v>
      </c>
      <c r="C190" s="7" t="s">
        <v>631</v>
      </c>
      <c r="D190" s="7" t="s">
        <v>20</v>
      </c>
      <c r="E190" s="7">
        <v>35</v>
      </c>
      <c r="F190" s="10" t="s">
        <v>500</v>
      </c>
      <c r="G190" s="7">
        <v>0.18579999999999999</v>
      </c>
      <c r="H190" s="7"/>
      <c r="I190" s="7">
        <f>G190*E190/8</f>
        <v>0.81287500000000001</v>
      </c>
      <c r="J190" s="25">
        <f t="shared" si="15"/>
        <v>1.0838333333333334</v>
      </c>
      <c r="K190" s="7"/>
      <c r="L190" s="7" t="s">
        <v>21</v>
      </c>
    </row>
    <row r="191" spans="1:12" ht="31.5" x14ac:dyDescent="0.25">
      <c r="A191" s="109"/>
      <c r="B191" s="109" t="s">
        <v>153</v>
      </c>
      <c r="C191" s="21" t="s">
        <v>632</v>
      </c>
      <c r="D191" s="109" t="s">
        <v>20</v>
      </c>
      <c r="E191" s="109">
        <v>26</v>
      </c>
      <c r="F191" s="108" t="s">
        <v>500</v>
      </c>
      <c r="G191" s="109">
        <v>0.18579999999999999</v>
      </c>
      <c r="H191" s="109"/>
      <c r="I191" s="109">
        <f>G191*E191/8</f>
        <v>0.60385</v>
      </c>
      <c r="J191" s="111">
        <f t="shared" si="15"/>
        <v>0.80513333333333337</v>
      </c>
      <c r="K191" s="109"/>
      <c r="L191" s="109" t="s">
        <v>21</v>
      </c>
    </row>
    <row r="192" spans="1:12" ht="32.25" thickBot="1" x14ac:dyDescent="0.3">
      <c r="A192" s="110"/>
      <c r="B192" s="110"/>
      <c r="C192" s="7" t="s">
        <v>154</v>
      </c>
      <c r="D192" s="110"/>
      <c r="E192" s="110"/>
      <c r="F192" s="107"/>
      <c r="G192" s="110"/>
      <c r="H192" s="110"/>
      <c r="I192" s="110"/>
      <c r="J192" s="112"/>
      <c r="K192" s="110"/>
      <c r="L192" s="110"/>
    </row>
    <row r="193" spans="1:12" ht="32.25" thickBot="1" x14ac:dyDescent="0.3">
      <c r="A193" s="12"/>
      <c r="B193" s="7" t="s">
        <v>155</v>
      </c>
      <c r="C193" s="7" t="s">
        <v>633</v>
      </c>
      <c r="D193" s="7" t="s">
        <v>20</v>
      </c>
      <c r="E193" s="7">
        <v>17</v>
      </c>
      <c r="F193" s="10" t="s">
        <v>500</v>
      </c>
      <c r="G193" s="7">
        <v>0.18579999999999999</v>
      </c>
      <c r="H193" s="7"/>
      <c r="I193" s="7">
        <f>G193*E193/4</f>
        <v>0.78964999999999996</v>
      </c>
      <c r="J193" s="25">
        <f>I193/0.75</f>
        <v>1.0528666666666666</v>
      </c>
      <c r="K193" s="7"/>
      <c r="L193" s="7" t="s">
        <v>21</v>
      </c>
    </row>
    <row r="194" spans="1:12" ht="31.5" x14ac:dyDescent="0.25">
      <c r="A194" s="109"/>
      <c r="B194" s="109" t="s">
        <v>156</v>
      </c>
      <c r="C194" s="21" t="s">
        <v>634</v>
      </c>
      <c r="D194" s="109" t="s">
        <v>20</v>
      </c>
      <c r="E194" s="109">
        <v>13</v>
      </c>
      <c r="F194" s="108" t="s">
        <v>500</v>
      </c>
      <c r="G194" s="109">
        <v>0.18579999999999999</v>
      </c>
      <c r="H194" s="109"/>
      <c r="I194" s="109">
        <f>G194*E194/4</f>
        <v>0.60385</v>
      </c>
      <c r="J194" s="111">
        <f>I194/0.75</f>
        <v>0.80513333333333337</v>
      </c>
      <c r="K194" s="109"/>
      <c r="L194" s="109" t="s">
        <v>21</v>
      </c>
    </row>
    <row r="195" spans="1:12" ht="31.5" x14ac:dyDescent="0.25">
      <c r="A195" s="118"/>
      <c r="B195" s="118"/>
      <c r="C195" s="21" t="s">
        <v>341</v>
      </c>
      <c r="D195" s="118"/>
      <c r="E195" s="118"/>
      <c r="F195" s="106"/>
      <c r="G195" s="118"/>
      <c r="H195" s="118"/>
      <c r="I195" s="118"/>
      <c r="J195" s="119"/>
      <c r="K195" s="118"/>
      <c r="L195" s="118"/>
    </row>
    <row r="196" spans="1:12" ht="16.5" thickBot="1" x14ac:dyDescent="0.3">
      <c r="A196" s="110"/>
      <c r="B196" s="110"/>
      <c r="C196" s="7" t="s">
        <v>635</v>
      </c>
      <c r="D196" s="110"/>
      <c r="E196" s="110"/>
      <c r="F196" s="107"/>
      <c r="G196" s="110"/>
      <c r="H196" s="110"/>
      <c r="I196" s="110"/>
      <c r="J196" s="112"/>
      <c r="K196" s="110"/>
      <c r="L196" s="110"/>
    </row>
    <row r="197" spans="1:12" s="35" customFormat="1" ht="16.5" thickBot="1" x14ac:dyDescent="0.3">
      <c r="A197" s="33"/>
      <c r="B197" s="22" t="s">
        <v>251</v>
      </c>
      <c r="C197" s="22"/>
      <c r="D197" s="22"/>
      <c r="E197" s="22"/>
      <c r="F197" s="20"/>
      <c r="G197" s="22"/>
      <c r="H197" s="22"/>
      <c r="I197" s="22"/>
      <c r="J197" s="34"/>
      <c r="K197" s="22"/>
      <c r="L197" s="22"/>
    </row>
    <row r="198" spans="1:12" s="35" customFormat="1" ht="16.5" thickBot="1" x14ac:dyDescent="0.3">
      <c r="A198" s="33"/>
      <c r="B198" s="22" t="s">
        <v>252</v>
      </c>
      <c r="C198" s="22"/>
      <c r="D198" s="22"/>
      <c r="E198" s="22"/>
      <c r="F198" s="20"/>
      <c r="G198" s="22"/>
      <c r="H198" s="22"/>
      <c r="I198" s="22"/>
      <c r="J198" s="34"/>
      <c r="K198" s="22"/>
      <c r="L198" s="22"/>
    </row>
    <row r="199" spans="1:12" ht="32.25" thickBot="1" x14ac:dyDescent="0.3">
      <c r="A199" s="24"/>
      <c r="B199" s="30" t="s">
        <v>157</v>
      </c>
      <c r="C199" s="30" t="s">
        <v>158</v>
      </c>
      <c r="D199" s="30" t="s">
        <v>20</v>
      </c>
      <c r="E199" s="30">
        <v>58</v>
      </c>
      <c r="F199" s="54" t="s">
        <v>500</v>
      </c>
      <c r="G199" s="30">
        <v>0.18579999999999999</v>
      </c>
      <c r="H199" s="30"/>
      <c r="I199" s="30">
        <f>G199*E199/8</f>
        <v>1.3470499999999999</v>
      </c>
      <c r="J199" s="31">
        <f t="shared" ref="J199:J224" si="16">I199/0.75</f>
        <v>1.7960666666666665</v>
      </c>
      <c r="K199" s="30"/>
      <c r="L199" s="30" t="s">
        <v>21</v>
      </c>
    </row>
    <row r="200" spans="1:12" ht="32.25" thickBot="1" x14ac:dyDescent="0.3">
      <c r="A200" s="12"/>
      <c r="B200" s="7" t="s">
        <v>159</v>
      </c>
      <c r="C200" s="7" t="s">
        <v>160</v>
      </c>
      <c r="D200" s="7" t="s">
        <v>20</v>
      </c>
      <c r="E200" s="7">
        <v>44</v>
      </c>
      <c r="F200" s="10" t="s">
        <v>500</v>
      </c>
      <c r="G200" s="7">
        <v>0.18579999999999999</v>
      </c>
      <c r="H200" s="7"/>
      <c r="I200" s="7">
        <f>G200*E200/8</f>
        <v>1.0219</v>
      </c>
      <c r="J200" s="31">
        <f t="shared" si="16"/>
        <v>1.3625333333333334</v>
      </c>
      <c r="K200" s="7"/>
      <c r="L200" s="7" t="s">
        <v>21</v>
      </c>
    </row>
    <row r="201" spans="1:12" ht="32.25" thickBot="1" x14ac:dyDescent="0.3">
      <c r="A201" s="12"/>
      <c r="B201" s="7" t="s">
        <v>161</v>
      </c>
      <c r="C201" s="7" t="s">
        <v>162</v>
      </c>
      <c r="D201" s="7" t="s">
        <v>20</v>
      </c>
      <c r="E201" s="7">
        <v>14</v>
      </c>
      <c r="F201" s="10" t="s">
        <v>500</v>
      </c>
      <c r="G201" s="7">
        <v>0.18579999999999999</v>
      </c>
      <c r="H201" s="7"/>
      <c r="I201" s="7">
        <f>G201*E201/2</f>
        <v>1.3006</v>
      </c>
      <c r="J201" s="25">
        <f t="shared" si="16"/>
        <v>1.7341333333333333</v>
      </c>
      <c r="K201" s="7"/>
      <c r="L201" s="7" t="s">
        <v>21</v>
      </c>
    </row>
    <row r="202" spans="1:12" ht="32.25" thickBot="1" x14ac:dyDescent="0.3">
      <c r="A202" s="12"/>
      <c r="B202" s="7" t="s">
        <v>163</v>
      </c>
      <c r="C202" s="7" t="s">
        <v>164</v>
      </c>
      <c r="D202" s="7" t="s">
        <v>20</v>
      </c>
      <c r="E202" s="7">
        <v>51</v>
      </c>
      <c r="F202" s="10" t="s">
        <v>500</v>
      </c>
      <c r="G202" s="7">
        <v>0.18579999999999999</v>
      </c>
      <c r="H202" s="7"/>
      <c r="I202" s="7">
        <f t="shared" ref="I202:I211" si="17">G202*E202/8</f>
        <v>1.1844749999999999</v>
      </c>
      <c r="J202" s="25">
        <f t="shared" si="16"/>
        <v>1.5792999999999999</v>
      </c>
      <c r="K202" s="7"/>
      <c r="L202" s="7" t="s">
        <v>21</v>
      </c>
    </row>
    <row r="203" spans="1:12" ht="32.25" thickBot="1" x14ac:dyDescent="0.3">
      <c r="A203" s="12"/>
      <c r="B203" s="7" t="s">
        <v>165</v>
      </c>
      <c r="C203" s="7" t="s">
        <v>166</v>
      </c>
      <c r="D203" s="7" t="s">
        <v>20</v>
      </c>
      <c r="E203" s="7">
        <v>48</v>
      </c>
      <c r="F203" s="10" t="s">
        <v>500</v>
      </c>
      <c r="G203" s="7">
        <v>0.18579999999999999</v>
      </c>
      <c r="H203" s="7"/>
      <c r="I203" s="7">
        <f t="shared" si="17"/>
        <v>1.1148</v>
      </c>
      <c r="J203" s="25">
        <f t="shared" si="16"/>
        <v>1.4863999999999999</v>
      </c>
      <c r="K203" s="7"/>
      <c r="L203" s="7" t="s">
        <v>21</v>
      </c>
    </row>
    <row r="204" spans="1:12" ht="32.25" thickBot="1" x14ac:dyDescent="0.3">
      <c r="A204" s="12"/>
      <c r="B204" s="7" t="s">
        <v>167</v>
      </c>
      <c r="C204" s="7" t="s">
        <v>168</v>
      </c>
      <c r="D204" s="7" t="s">
        <v>20</v>
      </c>
      <c r="E204" s="7">
        <v>26</v>
      </c>
      <c r="F204" s="10" t="s">
        <v>500</v>
      </c>
      <c r="G204" s="7">
        <v>0.18579999999999999</v>
      </c>
      <c r="H204" s="7"/>
      <c r="I204" s="7">
        <f t="shared" si="17"/>
        <v>0.60385</v>
      </c>
      <c r="J204" s="25">
        <f t="shared" si="16"/>
        <v>0.80513333333333337</v>
      </c>
      <c r="K204" s="7"/>
      <c r="L204" s="7" t="s">
        <v>21</v>
      </c>
    </row>
    <row r="205" spans="1:12" ht="32.25" thickBot="1" x14ac:dyDescent="0.3">
      <c r="A205" s="12"/>
      <c r="B205" s="7" t="s">
        <v>169</v>
      </c>
      <c r="C205" s="7" t="s">
        <v>170</v>
      </c>
      <c r="D205" s="7" t="s">
        <v>20</v>
      </c>
      <c r="E205" s="7">
        <v>65</v>
      </c>
      <c r="F205" s="10" t="s">
        <v>500</v>
      </c>
      <c r="G205" s="7">
        <v>0.18579999999999999</v>
      </c>
      <c r="H205" s="7"/>
      <c r="I205" s="7">
        <f t="shared" si="17"/>
        <v>1.509625</v>
      </c>
      <c r="J205" s="25">
        <f t="shared" si="16"/>
        <v>2.0128333333333335</v>
      </c>
      <c r="K205" s="7"/>
      <c r="L205" s="7" t="s">
        <v>21</v>
      </c>
    </row>
    <row r="206" spans="1:12" ht="32.25" thickBot="1" x14ac:dyDescent="0.3">
      <c r="A206" s="12"/>
      <c r="B206" s="7" t="s">
        <v>171</v>
      </c>
      <c r="C206" s="7" t="s">
        <v>172</v>
      </c>
      <c r="D206" s="7" t="s">
        <v>20</v>
      </c>
      <c r="E206" s="7">
        <v>56</v>
      </c>
      <c r="F206" s="10" t="s">
        <v>500</v>
      </c>
      <c r="G206" s="7">
        <v>0.18579999999999999</v>
      </c>
      <c r="H206" s="7"/>
      <c r="I206" s="7">
        <f t="shared" si="17"/>
        <v>1.3006</v>
      </c>
      <c r="J206" s="25">
        <f t="shared" si="16"/>
        <v>1.7341333333333333</v>
      </c>
      <c r="K206" s="7"/>
      <c r="L206" s="7" t="s">
        <v>21</v>
      </c>
    </row>
    <row r="207" spans="1:12" ht="32.25" thickBot="1" x14ac:dyDescent="0.3">
      <c r="A207" s="12"/>
      <c r="B207" s="7" t="s">
        <v>173</v>
      </c>
      <c r="C207" s="7" t="s">
        <v>174</v>
      </c>
      <c r="D207" s="7" t="s">
        <v>20</v>
      </c>
      <c r="E207" s="7">
        <v>20</v>
      </c>
      <c r="F207" s="10" t="s">
        <v>500</v>
      </c>
      <c r="G207" s="7">
        <v>0.18579999999999999</v>
      </c>
      <c r="H207" s="7"/>
      <c r="I207" s="7">
        <f t="shared" si="17"/>
        <v>0.46449999999999997</v>
      </c>
      <c r="J207" s="25">
        <f t="shared" si="16"/>
        <v>0.61933333333333329</v>
      </c>
      <c r="K207" s="7"/>
      <c r="L207" s="7" t="s">
        <v>21</v>
      </c>
    </row>
    <row r="208" spans="1:12" ht="48" thickBot="1" x14ac:dyDescent="0.3">
      <c r="A208" s="12"/>
      <c r="B208" s="7" t="s">
        <v>175</v>
      </c>
      <c r="C208" s="7" t="s">
        <v>176</v>
      </c>
      <c r="D208" s="7" t="s">
        <v>20</v>
      </c>
      <c r="E208" s="7">
        <v>30</v>
      </c>
      <c r="F208" s="10" t="s">
        <v>500</v>
      </c>
      <c r="G208" s="7">
        <v>0.18579999999999999</v>
      </c>
      <c r="H208" s="7"/>
      <c r="I208" s="7">
        <f t="shared" si="17"/>
        <v>0.69674999999999998</v>
      </c>
      <c r="J208" s="25">
        <f t="shared" si="16"/>
        <v>0.92899999999999994</v>
      </c>
      <c r="K208" s="7"/>
      <c r="L208" s="7" t="s">
        <v>21</v>
      </c>
    </row>
    <row r="209" spans="1:12" ht="32.25" thickBot="1" x14ac:dyDescent="0.3">
      <c r="A209" s="12"/>
      <c r="B209" s="7" t="s">
        <v>177</v>
      </c>
      <c r="C209" s="7" t="s">
        <v>178</v>
      </c>
      <c r="D209" s="7" t="s">
        <v>20</v>
      </c>
      <c r="E209" s="7">
        <v>68</v>
      </c>
      <c r="F209" s="10" t="s">
        <v>500</v>
      </c>
      <c r="G209" s="7">
        <v>0.18579999999999999</v>
      </c>
      <c r="H209" s="7"/>
      <c r="I209" s="7">
        <f t="shared" si="17"/>
        <v>1.5792999999999999</v>
      </c>
      <c r="J209" s="25">
        <f t="shared" si="16"/>
        <v>2.1057333333333332</v>
      </c>
      <c r="K209" s="7"/>
      <c r="L209" s="7" t="s">
        <v>21</v>
      </c>
    </row>
    <row r="210" spans="1:12" ht="32.25" thickBot="1" x14ac:dyDescent="0.3">
      <c r="A210" s="12"/>
      <c r="B210" s="7" t="s">
        <v>179</v>
      </c>
      <c r="C210" s="7" t="s">
        <v>180</v>
      </c>
      <c r="D210" s="7" t="s">
        <v>20</v>
      </c>
      <c r="E210" s="7">
        <v>29</v>
      </c>
      <c r="F210" s="10" t="s">
        <v>500</v>
      </c>
      <c r="G210" s="7">
        <v>0.18579999999999999</v>
      </c>
      <c r="H210" s="7"/>
      <c r="I210" s="7">
        <f t="shared" si="17"/>
        <v>0.67352499999999993</v>
      </c>
      <c r="J210" s="25">
        <f t="shared" si="16"/>
        <v>0.89803333333333324</v>
      </c>
      <c r="K210" s="7"/>
      <c r="L210" s="7" t="s">
        <v>21</v>
      </c>
    </row>
    <row r="211" spans="1:12" ht="32.25" thickBot="1" x14ac:dyDescent="0.3">
      <c r="A211" s="12"/>
      <c r="B211" s="7" t="s">
        <v>181</v>
      </c>
      <c r="C211" s="7" t="s">
        <v>182</v>
      </c>
      <c r="D211" s="7" t="s">
        <v>20</v>
      </c>
      <c r="E211" s="7">
        <v>27</v>
      </c>
      <c r="F211" s="10" t="s">
        <v>500</v>
      </c>
      <c r="G211" s="7">
        <v>0.18579999999999999</v>
      </c>
      <c r="H211" s="7"/>
      <c r="I211" s="7">
        <f t="shared" si="17"/>
        <v>0.62707499999999994</v>
      </c>
      <c r="J211" s="25">
        <f t="shared" si="16"/>
        <v>0.83609999999999995</v>
      </c>
      <c r="K211" s="7"/>
      <c r="L211" s="7" t="s">
        <v>21</v>
      </c>
    </row>
    <row r="212" spans="1:12" ht="48" thickBot="1" x14ac:dyDescent="0.3">
      <c r="A212" s="12"/>
      <c r="B212" s="7" t="s">
        <v>183</v>
      </c>
      <c r="C212" s="7" t="s">
        <v>184</v>
      </c>
      <c r="D212" s="7" t="s">
        <v>20</v>
      </c>
      <c r="E212" s="7">
        <v>10</v>
      </c>
      <c r="F212" s="10" t="s">
        <v>500</v>
      </c>
      <c r="G212" s="7">
        <v>0.18579999999999999</v>
      </c>
      <c r="H212" s="7"/>
      <c r="I212" s="7">
        <f t="shared" ref="I212:I230" si="18">G212*E212/4</f>
        <v>0.46449999999999997</v>
      </c>
      <c r="J212" s="25">
        <f t="shared" si="16"/>
        <v>0.61933333333333329</v>
      </c>
      <c r="K212" s="7"/>
      <c r="L212" s="7" t="s">
        <v>21</v>
      </c>
    </row>
    <row r="213" spans="1:12" ht="32.25" thickBot="1" x14ac:dyDescent="0.3">
      <c r="A213" s="12"/>
      <c r="B213" s="7" t="s">
        <v>185</v>
      </c>
      <c r="C213" s="7" t="s">
        <v>186</v>
      </c>
      <c r="D213" s="7" t="s">
        <v>20</v>
      </c>
      <c r="E213" s="7">
        <v>53</v>
      </c>
      <c r="F213" s="10" t="s">
        <v>500</v>
      </c>
      <c r="G213" s="7">
        <v>0.18579999999999999</v>
      </c>
      <c r="H213" s="7"/>
      <c r="I213" s="7">
        <f>G213*E213/8</f>
        <v>1.230925</v>
      </c>
      <c r="J213" s="25">
        <f t="shared" si="16"/>
        <v>1.6412333333333333</v>
      </c>
      <c r="K213" s="7"/>
      <c r="L213" s="7" t="s">
        <v>21</v>
      </c>
    </row>
    <row r="214" spans="1:12" ht="48" thickBot="1" x14ac:dyDescent="0.3">
      <c r="A214" s="12"/>
      <c r="B214" s="7" t="s">
        <v>187</v>
      </c>
      <c r="C214" s="7" t="s">
        <v>188</v>
      </c>
      <c r="D214" s="7" t="s">
        <v>20</v>
      </c>
      <c r="E214" s="7">
        <v>38</v>
      </c>
      <c r="F214" s="10" t="s">
        <v>500</v>
      </c>
      <c r="G214" s="7">
        <v>0.18579999999999999</v>
      </c>
      <c r="H214" s="7"/>
      <c r="I214" s="7">
        <f>G214*E214/8</f>
        <v>0.88254999999999995</v>
      </c>
      <c r="J214" s="25">
        <f t="shared" si="16"/>
        <v>1.1767333333333332</v>
      </c>
      <c r="K214" s="7"/>
      <c r="L214" s="7" t="s">
        <v>21</v>
      </c>
    </row>
    <row r="215" spans="1:12" ht="32.25" thickBot="1" x14ac:dyDescent="0.3">
      <c r="A215" s="12"/>
      <c r="B215" s="7" t="s">
        <v>189</v>
      </c>
      <c r="C215" s="7" t="s">
        <v>182</v>
      </c>
      <c r="D215" s="7" t="s">
        <v>20</v>
      </c>
      <c r="E215" s="7">
        <v>32</v>
      </c>
      <c r="F215" s="10" t="s">
        <v>500</v>
      </c>
      <c r="G215" s="7">
        <v>0.18579999999999999</v>
      </c>
      <c r="H215" s="7"/>
      <c r="I215" s="7">
        <f>G215*E215/8</f>
        <v>0.74319999999999997</v>
      </c>
      <c r="J215" s="25">
        <f t="shared" si="16"/>
        <v>0.99093333333333333</v>
      </c>
      <c r="K215" s="7"/>
      <c r="L215" s="7" t="s">
        <v>21</v>
      </c>
    </row>
    <row r="216" spans="1:12" ht="32.25" thickBot="1" x14ac:dyDescent="0.3">
      <c r="A216" s="12"/>
      <c r="B216" s="7" t="s">
        <v>190</v>
      </c>
      <c r="C216" s="7" t="s">
        <v>191</v>
      </c>
      <c r="D216" s="7" t="s">
        <v>20</v>
      </c>
      <c r="E216" s="7">
        <v>20</v>
      </c>
      <c r="F216" s="10" t="s">
        <v>500</v>
      </c>
      <c r="G216" s="7">
        <v>0.18579999999999999</v>
      </c>
      <c r="H216" s="7"/>
      <c r="I216" s="7">
        <f t="shared" si="18"/>
        <v>0.92899999999999994</v>
      </c>
      <c r="J216" s="25">
        <f t="shared" si="16"/>
        <v>1.2386666666666666</v>
      </c>
      <c r="K216" s="7"/>
      <c r="L216" s="7" t="s">
        <v>21</v>
      </c>
    </row>
    <row r="217" spans="1:12" ht="32.25" thickBot="1" x14ac:dyDescent="0.3">
      <c r="A217" s="12"/>
      <c r="B217" s="7" t="s">
        <v>192</v>
      </c>
      <c r="C217" s="7" t="s">
        <v>158</v>
      </c>
      <c r="D217" s="7" t="s">
        <v>20</v>
      </c>
      <c r="E217" s="7">
        <v>24</v>
      </c>
      <c r="F217" s="10" t="s">
        <v>500</v>
      </c>
      <c r="G217" s="7">
        <v>0.18579999999999999</v>
      </c>
      <c r="H217" s="7"/>
      <c r="I217" s="7">
        <f t="shared" si="18"/>
        <v>1.1148</v>
      </c>
      <c r="J217" s="25">
        <f t="shared" si="16"/>
        <v>1.4863999999999999</v>
      </c>
      <c r="K217" s="7"/>
      <c r="L217" s="7" t="s">
        <v>21</v>
      </c>
    </row>
    <row r="218" spans="1:12" ht="32.25" thickBot="1" x14ac:dyDescent="0.3">
      <c r="A218" s="12"/>
      <c r="B218" s="7" t="s">
        <v>193</v>
      </c>
      <c r="C218" s="7" t="s">
        <v>182</v>
      </c>
      <c r="D218" s="7" t="s">
        <v>20</v>
      </c>
      <c r="E218" s="7">
        <v>32</v>
      </c>
      <c r="F218" s="10" t="s">
        <v>500</v>
      </c>
      <c r="G218" s="7">
        <v>0.18579999999999999</v>
      </c>
      <c r="H218" s="7"/>
      <c r="I218" s="7">
        <f>G218*E218/8</f>
        <v>0.74319999999999997</v>
      </c>
      <c r="J218" s="25">
        <f t="shared" si="16"/>
        <v>0.99093333333333333</v>
      </c>
      <c r="K218" s="7"/>
      <c r="L218" s="7" t="s">
        <v>21</v>
      </c>
    </row>
    <row r="219" spans="1:12" ht="32.25" thickBot="1" x14ac:dyDescent="0.3">
      <c r="A219" s="12"/>
      <c r="B219" s="7" t="s">
        <v>194</v>
      </c>
      <c r="C219" s="7" t="s">
        <v>195</v>
      </c>
      <c r="D219" s="7" t="s">
        <v>20</v>
      </c>
      <c r="E219" s="7">
        <v>35</v>
      </c>
      <c r="F219" s="10" t="s">
        <v>500</v>
      </c>
      <c r="G219" s="7">
        <v>0.18579999999999999</v>
      </c>
      <c r="H219" s="7"/>
      <c r="I219" s="7">
        <f>G219*E219/8</f>
        <v>0.81287500000000001</v>
      </c>
      <c r="J219" s="25">
        <f t="shared" si="16"/>
        <v>1.0838333333333334</v>
      </c>
      <c r="K219" s="7"/>
      <c r="L219" s="7" t="s">
        <v>21</v>
      </c>
    </row>
    <row r="220" spans="1:12" ht="32.25" thickBot="1" x14ac:dyDescent="0.3">
      <c r="A220" s="12"/>
      <c r="B220" s="7" t="s">
        <v>196</v>
      </c>
      <c r="C220" s="7" t="s">
        <v>158</v>
      </c>
      <c r="D220" s="7" t="s">
        <v>20</v>
      </c>
      <c r="E220" s="7">
        <v>35</v>
      </c>
      <c r="F220" s="10" t="s">
        <v>500</v>
      </c>
      <c r="G220" s="7">
        <v>0.18579999999999999</v>
      </c>
      <c r="H220" s="7"/>
      <c r="I220" s="7">
        <f>G220*E220/8</f>
        <v>0.81287500000000001</v>
      </c>
      <c r="J220" s="25">
        <f t="shared" si="16"/>
        <v>1.0838333333333334</v>
      </c>
      <c r="K220" s="7"/>
      <c r="L220" s="7" t="s">
        <v>21</v>
      </c>
    </row>
    <row r="221" spans="1:12" ht="32.25" thickBot="1" x14ac:dyDescent="0.3">
      <c r="A221" s="12"/>
      <c r="B221" s="7" t="s">
        <v>197</v>
      </c>
      <c r="C221" s="7" t="s">
        <v>198</v>
      </c>
      <c r="D221" s="7" t="s">
        <v>20</v>
      </c>
      <c r="E221" s="7">
        <v>10</v>
      </c>
      <c r="F221" s="10" t="s">
        <v>500</v>
      </c>
      <c r="G221" s="7">
        <v>0.18579999999999999</v>
      </c>
      <c r="H221" s="7"/>
      <c r="I221" s="7">
        <f t="shared" si="18"/>
        <v>0.46449999999999997</v>
      </c>
      <c r="J221" s="25">
        <f t="shared" si="16"/>
        <v>0.61933333333333329</v>
      </c>
      <c r="K221" s="7"/>
      <c r="L221" s="7" t="s">
        <v>21</v>
      </c>
    </row>
    <row r="222" spans="1:12" ht="32.25" thickBot="1" x14ac:dyDescent="0.3">
      <c r="A222" s="12"/>
      <c r="B222" s="7" t="s">
        <v>199</v>
      </c>
      <c r="C222" s="7" t="s">
        <v>636</v>
      </c>
      <c r="D222" s="7" t="s">
        <v>20</v>
      </c>
      <c r="E222" s="7">
        <v>55</v>
      </c>
      <c r="F222" s="10" t="s">
        <v>500</v>
      </c>
      <c r="G222" s="7">
        <v>0.1983</v>
      </c>
      <c r="H222" s="7"/>
      <c r="I222" s="7">
        <f>G222*E222/8</f>
        <v>1.3633124999999999</v>
      </c>
      <c r="J222" s="25">
        <f t="shared" si="16"/>
        <v>1.81775</v>
      </c>
      <c r="K222" s="7"/>
      <c r="L222" s="7" t="s">
        <v>21</v>
      </c>
    </row>
    <row r="223" spans="1:12" ht="32.25" thickBot="1" x14ac:dyDescent="0.3">
      <c r="A223" s="12"/>
      <c r="B223" s="7" t="s">
        <v>200</v>
      </c>
      <c r="C223" s="7" t="s">
        <v>201</v>
      </c>
      <c r="D223" s="7" t="s">
        <v>20</v>
      </c>
      <c r="E223" s="7">
        <v>21</v>
      </c>
      <c r="F223" s="10" t="s">
        <v>500</v>
      </c>
      <c r="G223" s="7">
        <v>0.18579999999999999</v>
      </c>
      <c r="H223" s="7"/>
      <c r="I223" s="7">
        <f t="shared" si="18"/>
        <v>0.97544999999999993</v>
      </c>
      <c r="J223" s="25">
        <f t="shared" si="16"/>
        <v>1.3006</v>
      </c>
      <c r="K223" s="7"/>
      <c r="L223" s="7" t="s">
        <v>21</v>
      </c>
    </row>
    <row r="224" spans="1:12" ht="32.25" thickBot="1" x14ac:dyDescent="0.3">
      <c r="A224" s="12"/>
      <c r="B224" s="7" t="s">
        <v>202</v>
      </c>
      <c r="C224" s="7" t="s">
        <v>203</v>
      </c>
      <c r="D224" s="7" t="s">
        <v>20</v>
      </c>
      <c r="E224" s="7">
        <v>43</v>
      </c>
      <c r="F224" s="10" t="s">
        <v>500</v>
      </c>
      <c r="G224" s="7">
        <v>0.18579999999999999</v>
      </c>
      <c r="H224" s="7"/>
      <c r="I224" s="7">
        <f>G224*E224/8</f>
        <v>0.99867499999999998</v>
      </c>
      <c r="J224" s="25">
        <f t="shared" si="16"/>
        <v>1.3315666666666666</v>
      </c>
      <c r="K224" s="7"/>
      <c r="L224" s="7" t="s">
        <v>21</v>
      </c>
    </row>
    <row r="225" spans="1:12" ht="32.25" thickBot="1" x14ac:dyDescent="0.3">
      <c r="A225" s="12"/>
      <c r="B225" s="7" t="s">
        <v>204</v>
      </c>
      <c r="C225" s="7" t="s">
        <v>205</v>
      </c>
      <c r="D225" s="7" t="s">
        <v>20</v>
      </c>
      <c r="E225" s="7">
        <v>6</v>
      </c>
      <c r="F225" s="10" t="s">
        <v>500</v>
      </c>
      <c r="G225" s="7">
        <v>0.18579999999999999</v>
      </c>
      <c r="H225" s="7"/>
      <c r="I225" s="7">
        <f t="shared" si="18"/>
        <v>0.2787</v>
      </c>
      <c r="J225" s="25">
        <v>1</v>
      </c>
      <c r="K225" s="7"/>
      <c r="L225" s="7" t="s">
        <v>21</v>
      </c>
    </row>
    <row r="226" spans="1:12" ht="32.25" thickBot="1" x14ac:dyDescent="0.3">
      <c r="A226" s="12"/>
      <c r="B226" s="7" t="s">
        <v>206</v>
      </c>
      <c r="C226" s="7" t="s">
        <v>207</v>
      </c>
      <c r="D226" s="7" t="s">
        <v>20</v>
      </c>
      <c r="E226" s="7">
        <v>33</v>
      </c>
      <c r="F226" s="10" t="s">
        <v>500</v>
      </c>
      <c r="G226" s="7">
        <v>0.18579999999999999</v>
      </c>
      <c r="H226" s="7"/>
      <c r="I226" s="7">
        <f>G226*E226/8</f>
        <v>0.76642500000000002</v>
      </c>
      <c r="J226" s="25">
        <f t="shared" ref="J226:J246" si="19">I226/0.75</f>
        <v>1.0219</v>
      </c>
      <c r="K226" s="7"/>
      <c r="L226" s="7" t="s">
        <v>21</v>
      </c>
    </row>
    <row r="227" spans="1:12" ht="32.25" thickBot="1" x14ac:dyDescent="0.3">
      <c r="A227" s="12"/>
      <c r="B227" s="7" t="s">
        <v>208</v>
      </c>
      <c r="C227" s="7" t="s">
        <v>209</v>
      </c>
      <c r="D227" s="7" t="s">
        <v>20</v>
      </c>
      <c r="E227" s="7">
        <v>35</v>
      </c>
      <c r="F227" s="10" t="s">
        <v>500</v>
      </c>
      <c r="G227" s="7">
        <v>0.18579999999999999</v>
      </c>
      <c r="H227" s="7"/>
      <c r="I227" s="7">
        <f>G227*E227/8</f>
        <v>0.81287500000000001</v>
      </c>
      <c r="J227" s="25">
        <f t="shared" si="19"/>
        <v>1.0838333333333334</v>
      </c>
      <c r="K227" s="7"/>
      <c r="L227" s="7" t="s">
        <v>21</v>
      </c>
    </row>
    <row r="228" spans="1:12" ht="32.25" thickBot="1" x14ac:dyDescent="0.3">
      <c r="A228" s="12"/>
      <c r="B228" s="7" t="s">
        <v>210</v>
      </c>
      <c r="C228" s="7" t="s">
        <v>211</v>
      </c>
      <c r="D228" s="7" t="s">
        <v>20</v>
      </c>
      <c r="E228" s="7">
        <v>21</v>
      </c>
      <c r="F228" s="10" t="s">
        <v>500</v>
      </c>
      <c r="G228" s="7">
        <v>0.18579999999999999</v>
      </c>
      <c r="H228" s="7"/>
      <c r="I228" s="7">
        <f t="shared" si="18"/>
        <v>0.97544999999999993</v>
      </c>
      <c r="J228" s="25">
        <f t="shared" si="19"/>
        <v>1.3006</v>
      </c>
      <c r="K228" s="7"/>
      <c r="L228" s="7" t="s">
        <v>21</v>
      </c>
    </row>
    <row r="229" spans="1:12" ht="32.25" thickBot="1" x14ac:dyDescent="0.3">
      <c r="A229" s="12"/>
      <c r="B229" s="7" t="s">
        <v>212</v>
      </c>
      <c r="C229" s="7" t="s">
        <v>213</v>
      </c>
      <c r="D229" s="7" t="s">
        <v>20</v>
      </c>
      <c r="E229" s="7">
        <v>32</v>
      </c>
      <c r="F229" s="10" t="s">
        <v>500</v>
      </c>
      <c r="G229" s="7">
        <v>0.18579999999999999</v>
      </c>
      <c r="H229" s="7"/>
      <c r="I229" s="7">
        <f>G229*E229/8</f>
        <v>0.74319999999999997</v>
      </c>
      <c r="J229" s="25">
        <f t="shared" si="19"/>
        <v>0.99093333333333333</v>
      </c>
      <c r="K229" s="7"/>
      <c r="L229" s="7" t="s">
        <v>21</v>
      </c>
    </row>
    <row r="230" spans="1:12" ht="32.25" thickBot="1" x14ac:dyDescent="0.3">
      <c r="A230" s="12"/>
      <c r="B230" s="7" t="s">
        <v>214</v>
      </c>
      <c r="C230" s="7" t="s">
        <v>637</v>
      </c>
      <c r="D230" s="7" t="s">
        <v>20</v>
      </c>
      <c r="E230" s="7">
        <v>18</v>
      </c>
      <c r="F230" s="10" t="s">
        <v>500</v>
      </c>
      <c r="G230" s="7">
        <v>0.1983</v>
      </c>
      <c r="H230" s="7"/>
      <c r="I230" s="7">
        <f t="shared" si="18"/>
        <v>0.89234999999999998</v>
      </c>
      <c r="J230" s="25">
        <f t="shared" si="19"/>
        <v>1.1898</v>
      </c>
      <c r="K230" s="7"/>
      <c r="L230" s="7" t="s">
        <v>21</v>
      </c>
    </row>
    <row r="231" spans="1:12" ht="32.25" thickBot="1" x14ac:dyDescent="0.3">
      <c r="A231" s="12"/>
      <c r="B231" s="7" t="s">
        <v>215</v>
      </c>
      <c r="C231" s="7" t="s">
        <v>216</v>
      </c>
      <c r="D231" s="7" t="s">
        <v>20</v>
      </c>
      <c r="E231" s="7">
        <v>34</v>
      </c>
      <c r="F231" s="10" t="s">
        <v>500</v>
      </c>
      <c r="G231" s="7">
        <v>0.18579999999999999</v>
      </c>
      <c r="H231" s="7"/>
      <c r="I231" s="7">
        <f t="shared" ref="I231:I246" si="20">G231*E231/8</f>
        <v>0.78964999999999996</v>
      </c>
      <c r="J231" s="25">
        <f t="shared" si="19"/>
        <v>1.0528666666666666</v>
      </c>
      <c r="K231" s="7"/>
      <c r="L231" s="7" t="s">
        <v>21</v>
      </c>
    </row>
    <row r="232" spans="1:12" ht="32.25" thickBot="1" x14ac:dyDescent="0.3">
      <c r="A232" s="12"/>
      <c r="B232" s="7" t="s">
        <v>217</v>
      </c>
      <c r="C232" s="7" t="s">
        <v>218</v>
      </c>
      <c r="D232" s="7" t="s">
        <v>20</v>
      </c>
      <c r="E232" s="7">
        <v>59</v>
      </c>
      <c r="F232" s="10" t="s">
        <v>500</v>
      </c>
      <c r="G232" s="7">
        <v>0.18579999999999999</v>
      </c>
      <c r="H232" s="7"/>
      <c r="I232" s="7">
        <f t="shared" si="20"/>
        <v>1.3702749999999999</v>
      </c>
      <c r="J232" s="25">
        <f t="shared" si="19"/>
        <v>1.8270333333333333</v>
      </c>
      <c r="K232" s="7"/>
      <c r="L232" s="7" t="s">
        <v>21</v>
      </c>
    </row>
    <row r="233" spans="1:12" ht="48" thickBot="1" x14ac:dyDescent="0.3">
      <c r="A233" s="12"/>
      <c r="B233" s="7" t="s">
        <v>219</v>
      </c>
      <c r="C233" s="7" t="s">
        <v>220</v>
      </c>
      <c r="D233" s="7" t="s">
        <v>20</v>
      </c>
      <c r="E233" s="7">
        <v>32</v>
      </c>
      <c r="F233" s="10" t="s">
        <v>500</v>
      </c>
      <c r="G233" s="7">
        <v>0.18579999999999999</v>
      </c>
      <c r="H233" s="7"/>
      <c r="I233" s="7">
        <f t="shared" si="20"/>
        <v>0.74319999999999997</v>
      </c>
      <c r="J233" s="25">
        <f t="shared" si="19"/>
        <v>0.99093333333333333</v>
      </c>
      <c r="K233" s="7"/>
      <c r="L233" s="7" t="s">
        <v>21</v>
      </c>
    </row>
    <row r="234" spans="1:12" ht="48" thickBot="1" x14ac:dyDescent="0.3">
      <c r="A234" s="12"/>
      <c r="B234" s="7" t="s">
        <v>221</v>
      </c>
      <c r="C234" s="7" t="s">
        <v>222</v>
      </c>
      <c r="D234" s="7" t="s">
        <v>20</v>
      </c>
      <c r="E234" s="7">
        <v>27</v>
      </c>
      <c r="F234" s="10" t="s">
        <v>500</v>
      </c>
      <c r="G234" s="7">
        <v>0.18579999999999999</v>
      </c>
      <c r="H234" s="7"/>
      <c r="I234" s="7">
        <f t="shared" si="20"/>
        <v>0.62707499999999994</v>
      </c>
      <c r="J234" s="25">
        <f t="shared" si="19"/>
        <v>0.83609999999999995</v>
      </c>
      <c r="K234" s="7"/>
      <c r="L234" s="7" t="s">
        <v>21</v>
      </c>
    </row>
    <row r="235" spans="1:12" ht="32.25" thickBot="1" x14ac:dyDescent="0.3">
      <c r="A235" s="12"/>
      <c r="B235" s="7" t="s">
        <v>223</v>
      </c>
      <c r="C235" s="7" t="s">
        <v>224</v>
      </c>
      <c r="D235" s="7" t="s">
        <v>20</v>
      </c>
      <c r="E235" s="7">
        <v>30</v>
      </c>
      <c r="F235" s="10" t="s">
        <v>500</v>
      </c>
      <c r="G235" s="7">
        <v>0.18579999999999999</v>
      </c>
      <c r="H235" s="7"/>
      <c r="I235" s="7">
        <f t="shared" si="20"/>
        <v>0.69674999999999998</v>
      </c>
      <c r="J235" s="25">
        <f t="shared" si="19"/>
        <v>0.92899999999999994</v>
      </c>
      <c r="K235" s="7"/>
      <c r="L235" s="7" t="s">
        <v>21</v>
      </c>
    </row>
    <row r="236" spans="1:12" ht="32.25" thickBot="1" x14ac:dyDescent="0.3">
      <c r="A236" s="12"/>
      <c r="B236" s="7" t="s">
        <v>225</v>
      </c>
      <c r="C236" s="7" t="s">
        <v>226</v>
      </c>
      <c r="D236" s="7" t="s">
        <v>20</v>
      </c>
      <c r="E236" s="7">
        <v>35</v>
      </c>
      <c r="F236" s="10" t="s">
        <v>500</v>
      </c>
      <c r="G236" s="7">
        <v>0.18579999999999999</v>
      </c>
      <c r="H236" s="7"/>
      <c r="I236" s="7">
        <f t="shared" si="20"/>
        <v>0.81287500000000001</v>
      </c>
      <c r="J236" s="25">
        <f t="shared" si="19"/>
        <v>1.0838333333333334</v>
      </c>
      <c r="K236" s="7"/>
      <c r="L236" s="7" t="s">
        <v>21</v>
      </c>
    </row>
    <row r="237" spans="1:12" ht="32.25" thickBot="1" x14ac:dyDescent="0.3">
      <c r="A237" s="12"/>
      <c r="B237" s="7" t="s">
        <v>227</v>
      </c>
      <c r="C237" s="7" t="s">
        <v>228</v>
      </c>
      <c r="D237" s="7" t="s">
        <v>20</v>
      </c>
      <c r="E237" s="7">
        <v>43</v>
      </c>
      <c r="F237" s="10" t="s">
        <v>500</v>
      </c>
      <c r="G237" s="7">
        <v>0.18579999999999999</v>
      </c>
      <c r="H237" s="7"/>
      <c r="I237" s="7">
        <f t="shared" si="20"/>
        <v>0.99867499999999998</v>
      </c>
      <c r="J237" s="25">
        <f t="shared" si="19"/>
        <v>1.3315666666666666</v>
      </c>
      <c r="K237" s="7"/>
      <c r="L237" s="7" t="s">
        <v>21</v>
      </c>
    </row>
    <row r="238" spans="1:12" ht="32.25" thickBot="1" x14ac:dyDescent="0.3">
      <c r="A238" s="12"/>
      <c r="B238" s="7" t="s">
        <v>229</v>
      </c>
      <c r="C238" s="7" t="s">
        <v>230</v>
      </c>
      <c r="D238" s="7" t="s">
        <v>20</v>
      </c>
      <c r="E238" s="7">
        <v>35</v>
      </c>
      <c r="F238" s="10" t="s">
        <v>500</v>
      </c>
      <c r="G238" s="7">
        <v>0.18579999999999999</v>
      </c>
      <c r="H238" s="7"/>
      <c r="I238" s="7">
        <f t="shared" si="20"/>
        <v>0.81287500000000001</v>
      </c>
      <c r="J238" s="25">
        <f t="shared" si="19"/>
        <v>1.0838333333333334</v>
      </c>
      <c r="K238" s="7"/>
      <c r="L238" s="7" t="s">
        <v>21</v>
      </c>
    </row>
    <row r="239" spans="1:12" ht="32.25" thickBot="1" x14ac:dyDescent="0.3">
      <c r="A239" s="12"/>
      <c r="B239" s="7" t="s">
        <v>231</v>
      </c>
      <c r="C239" s="7" t="s">
        <v>220</v>
      </c>
      <c r="D239" s="7" t="s">
        <v>20</v>
      </c>
      <c r="E239" s="7">
        <v>29</v>
      </c>
      <c r="F239" s="10" t="s">
        <v>500</v>
      </c>
      <c r="G239" s="7">
        <v>0.18579999999999999</v>
      </c>
      <c r="H239" s="7"/>
      <c r="I239" s="7">
        <f t="shared" si="20"/>
        <v>0.67352499999999993</v>
      </c>
      <c r="J239" s="25">
        <f t="shared" si="19"/>
        <v>0.89803333333333324</v>
      </c>
      <c r="K239" s="7"/>
      <c r="L239" s="7" t="s">
        <v>21</v>
      </c>
    </row>
    <row r="240" spans="1:12" ht="32.25" thickBot="1" x14ac:dyDescent="0.3">
      <c r="A240" s="12"/>
      <c r="B240" s="7" t="s">
        <v>232</v>
      </c>
      <c r="C240" s="7" t="s">
        <v>233</v>
      </c>
      <c r="D240" s="7" t="s">
        <v>20</v>
      </c>
      <c r="E240" s="7">
        <v>60</v>
      </c>
      <c r="F240" s="10" t="s">
        <v>500</v>
      </c>
      <c r="G240" s="7">
        <v>0.18579999999999999</v>
      </c>
      <c r="H240" s="7"/>
      <c r="I240" s="7">
        <f t="shared" si="20"/>
        <v>1.3935</v>
      </c>
      <c r="J240" s="25">
        <f t="shared" si="19"/>
        <v>1.8579999999999999</v>
      </c>
      <c r="K240" s="7"/>
      <c r="L240" s="7" t="s">
        <v>21</v>
      </c>
    </row>
    <row r="241" spans="1:12" ht="32.25" thickBot="1" x14ac:dyDescent="0.3">
      <c r="A241" s="12"/>
      <c r="B241" s="7" t="s">
        <v>234</v>
      </c>
      <c r="C241" s="7" t="s">
        <v>235</v>
      </c>
      <c r="D241" s="7" t="s">
        <v>20</v>
      </c>
      <c r="E241" s="7">
        <v>50</v>
      </c>
      <c r="F241" s="10" t="s">
        <v>500</v>
      </c>
      <c r="G241" s="7">
        <v>0.18579999999999999</v>
      </c>
      <c r="H241" s="7"/>
      <c r="I241" s="7">
        <f t="shared" si="20"/>
        <v>1.1612499999999999</v>
      </c>
      <c r="J241" s="25">
        <f t="shared" si="19"/>
        <v>1.5483333333333331</v>
      </c>
      <c r="K241" s="7"/>
      <c r="L241" s="7" t="s">
        <v>21</v>
      </c>
    </row>
    <row r="242" spans="1:12" ht="32.25" thickBot="1" x14ac:dyDescent="0.3">
      <c r="A242" s="12"/>
      <c r="B242" s="7" t="s">
        <v>236</v>
      </c>
      <c r="C242" s="7" t="s">
        <v>237</v>
      </c>
      <c r="D242" s="7" t="s">
        <v>20</v>
      </c>
      <c r="E242" s="7">
        <v>27</v>
      </c>
      <c r="F242" s="10" t="s">
        <v>500</v>
      </c>
      <c r="G242" s="7">
        <v>0.18579999999999999</v>
      </c>
      <c r="H242" s="7"/>
      <c r="I242" s="7">
        <f t="shared" si="20"/>
        <v>0.62707499999999994</v>
      </c>
      <c r="J242" s="25">
        <f t="shared" si="19"/>
        <v>0.83609999999999995</v>
      </c>
      <c r="K242" s="7"/>
      <c r="L242" s="7" t="s">
        <v>21</v>
      </c>
    </row>
    <row r="243" spans="1:12" ht="32.25" thickBot="1" x14ac:dyDescent="0.3">
      <c r="A243" s="12"/>
      <c r="B243" s="7" t="s">
        <v>238</v>
      </c>
      <c r="C243" s="7" t="s">
        <v>220</v>
      </c>
      <c r="D243" s="7" t="s">
        <v>20</v>
      </c>
      <c r="E243" s="7">
        <v>33</v>
      </c>
      <c r="F243" s="10" t="s">
        <v>500</v>
      </c>
      <c r="G243" s="7">
        <v>0.18579999999999999</v>
      </c>
      <c r="H243" s="7"/>
      <c r="I243" s="7">
        <f t="shared" si="20"/>
        <v>0.76642500000000002</v>
      </c>
      <c r="J243" s="25">
        <f t="shared" si="19"/>
        <v>1.0219</v>
      </c>
      <c r="K243" s="7"/>
      <c r="L243" s="7" t="s">
        <v>21</v>
      </c>
    </row>
    <row r="244" spans="1:12" ht="32.25" thickBot="1" x14ac:dyDescent="0.3">
      <c r="A244" s="12"/>
      <c r="B244" s="7" t="s">
        <v>239</v>
      </c>
      <c r="C244" s="7" t="s">
        <v>240</v>
      </c>
      <c r="D244" s="7" t="s">
        <v>20</v>
      </c>
      <c r="E244" s="7">
        <v>71</v>
      </c>
      <c r="F244" s="10" t="s">
        <v>500</v>
      </c>
      <c r="G244" s="7">
        <v>0.18579999999999999</v>
      </c>
      <c r="H244" s="7"/>
      <c r="I244" s="7">
        <f t="shared" si="20"/>
        <v>1.6489749999999999</v>
      </c>
      <c r="J244" s="25">
        <f t="shared" si="19"/>
        <v>2.198633333333333</v>
      </c>
      <c r="K244" s="7"/>
      <c r="L244" s="7" t="s">
        <v>21</v>
      </c>
    </row>
    <row r="245" spans="1:12" ht="32.25" thickBot="1" x14ac:dyDescent="0.3">
      <c r="A245" s="12"/>
      <c r="B245" s="7" t="s">
        <v>241</v>
      </c>
      <c r="C245" s="7" t="s">
        <v>242</v>
      </c>
      <c r="D245" s="7" t="s">
        <v>20</v>
      </c>
      <c r="E245" s="7">
        <v>51</v>
      </c>
      <c r="F245" s="10" t="s">
        <v>500</v>
      </c>
      <c r="G245" s="7">
        <v>0.18579999999999999</v>
      </c>
      <c r="H245" s="7"/>
      <c r="I245" s="7">
        <f t="shared" si="20"/>
        <v>1.1844749999999999</v>
      </c>
      <c r="J245" s="25">
        <f t="shared" si="19"/>
        <v>1.5792999999999999</v>
      </c>
      <c r="K245" s="7"/>
      <c r="L245" s="7" t="s">
        <v>21</v>
      </c>
    </row>
    <row r="246" spans="1:12" ht="32.25" thickBot="1" x14ac:dyDescent="0.3">
      <c r="A246" s="12"/>
      <c r="B246" s="7" t="s">
        <v>243</v>
      </c>
      <c r="C246" s="7" t="s">
        <v>244</v>
      </c>
      <c r="D246" s="7" t="s">
        <v>20</v>
      </c>
      <c r="E246" s="7">
        <v>89</v>
      </c>
      <c r="F246" s="10" t="s">
        <v>500</v>
      </c>
      <c r="G246" s="7">
        <v>0.18579999999999999</v>
      </c>
      <c r="H246" s="7"/>
      <c r="I246" s="7">
        <f t="shared" si="20"/>
        <v>2.0670250000000001</v>
      </c>
      <c r="J246" s="25">
        <f t="shared" si="19"/>
        <v>2.7560333333333333</v>
      </c>
      <c r="K246" s="7"/>
      <c r="L246" s="7" t="s">
        <v>21</v>
      </c>
    </row>
    <row r="247" spans="1:12" ht="32.25" thickBot="1" x14ac:dyDescent="0.3">
      <c r="A247" s="12"/>
      <c r="B247" s="7" t="s">
        <v>245</v>
      </c>
      <c r="C247" s="7" t="s">
        <v>246</v>
      </c>
      <c r="D247" s="7" t="s">
        <v>20</v>
      </c>
      <c r="E247" s="7">
        <v>5</v>
      </c>
      <c r="F247" s="10" t="s">
        <v>500</v>
      </c>
      <c r="G247" s="7">
        <v>0.18579999999999999</v>
      </c>
      <c r="H247" s="7"/>
      <c r="I247" s="7">
        <f t="shared" ref="I247:I248" si="21">G247*E247/4</f>
        <v>0.23224999999999998</v>
      </c>
      <c r="J247" s="25">
        <v>1</v>
      </c>
      <c r="K247" s="7"/>
      <c r="L247" s="7" t="s">
        <v>21</v>
      </c>
    </row>
    <row r="248" spans="1:12" ht="32.25" thickBot="1" x14ac:dyDescent="0.3">
      <c r="A248" s="12"/>
      <c r="B248" s="7" t="s">
        <v>247</v>
      </c>
      <c r="C248" s="7" t="s">
        <v>248</v>
      </c>
      <c r="D248" s="7" t="s">
        <v>20</v>
      </c>
      <c r="E248" s="7">
        <v>6</v>
      </c>
      <c r="F248" s="10" t="s">
        <v>500</v>
      </c>
      <c r="G248" s="7">
        <v>0.18579999999999999</v>
      </c>
      <c r="H248" s="7"/>
      <c r="I248" s="7">
        <f t="shared" si="21"/>
        <v>0.2787</v>
      </c>
      <c r="J248" s="25">
        <v>1</v>
      </c>
      <c r="K248" s="7"/>
      <c r="L248" s="7" t="s">
        <v>21</v>
      </c>
    </row>
    <row r="249" spans="1:12" ht="32.25" thickBot="1" x14ac:dyDescent="0.3">
      <c r="A249" s="12"/>
      <c r="B249" s="7" t="s">
        <v>249</v>
      </c>
      <c r="C249" s="7" t="s">
        <v>220</v>
      </c>
      <c r="D249" s="7" t="s">
        <v>20</v>
      </c>
      <c r="E249" s="7">
        <v>57</v>
      </c>
      <c r="F249" s="10" t="s">
        <v>500</v>
      </c>
      <c r="G249" s="7">
        <v>0.18579999999999999</v>
      </c>
      <c r="H249" s="7"/>
      <c r="I249" s="7">
        <f>G249*E249/8</f>
        <v>1.323825</v>
      </c>
      <c r="J249" s="25">
        <f>I249/0.75</f>
        <v>1.7651000000000001</v>
      </c>
      <c r="K249" s="7"/>
      <c r="L249" s="7" t="s">
        <v>21</v>
      </c>
    </row>
    <row r="250" spans="1:12" s="68" customFormat="1" ht="63.75" thickBot="1" x14ac:dyDescent="0.3">
      <c r="A250" s="65"/>
      <c r="B250" s="62" t="s">
        <v>250</v>
      </c>
      <c r="C250" s="62" t="s">
        <v>638</v>
      </c>
      <c r="D250" s="62" t="s">
        <v>20</v>
      </c>
      <c r="E250" s="62">
        <f>SUM(E199:E249)</f>
        <v>1862</v>
      </c>
      <c r="F250" s="66" t="s">
        <v>500</v>
      </c>
      <c r="G250" s="62">
        <v>2.7900000000000001E-2</v>
      </c>
      <c r="H250" s="62"/>
      <c r="I250" s="62">
        <f>G250*E250/8</f>
        <v>6.4937250000000004</v>
      </c>
      <c r="J250" s="67">
        <f>I250/8</f>
        <v>0.81171562500000005</v>
      </c>
      <c r="K250" s="62"/>
      <c r="L250" s="62" t="s">
        <v>21</v>
      </c>
    </row>
    <row r="251" spans="1:12" ht="16.5" thickBot="1" x14ac:dyDescent="0.3">
      <c r="A251" s="24"/>
      <c r="B251" s="36" t="s">
        <v>253</v>
      </c>
      <c r="C251" s="30"/>
      <c r="D251" s="30"/>
      <c r="E251" s="30"/>
      <c r="F251" s="54"/>
      <c r="G251" s="30"/>
      <c r="H251" s="30"/>
      <c r="I251" s="30"/>
      <c r="J251" s="31"/>
      <c r="K251" s="30"/>
      <c r="L251" s="30"/>
    </row>
    <row r="252" spans="1:12" ht="15.75" x14ac:dyDescent="0.25">
      <c r="A252" s="109"/>
      <c r="B252" s="37" t="s">
        <v>254</v>
      </c>
      <c r="C252" s="21" t="s">
        <v>255</v>
      </c>
      <c r="D252" s="109" t="s">
        <v>25</v>
      </c>
      <c r="E252" s="108"/>
      <c r="F252" s="108" t="s">
        <v>500</v>
      </c>
      <c r="G252" s="109">
        <v>0.18579999999999999</v>
      </c>
      <c r="H252" s="109"/>
      <c r="I252" s="109">
        <f>G252*E254/8</f>
        <v>1.7883249999999999</v>
      </c>
      <c r="J252" s="111">
        <f>I252/0.75</f>
        <v>2.3844333333333334</v>
      </c>
      <c r="K252" s="109"/>
      <c r="L252" s="109" t="s">
        <v>21</v>
      </c>
    </row>
    <row r="253" spans="1:12" ht="15.75" x14ac:dyDescent="0.25">
      <c r="A253" s="118"/>
      <c r="B253" s="21" t="s">
        <v>255</v>
      </c>
      <c r="C253" s="21" t="s">
        <v>257</v>
      </c>
      <c r="D253" s="118"/>
      <c r="E253" s="106"/>
      <c r="F253" s="106"/>
      <c r="G253" s="118"/>
      <c r="H253" s="118"/>
      <c r="I253" s="118"/>
      <c r="J253" s="119"/>
      <c r="K253" s="118"/>
      <c r="L253" s="118"/>
    </row>
    <row r="254" spans="1:12" ht="15.75" x14ac:dyDescent="0.25">
      <c r="A254" s="118"/>
      <c r="B254" s="21" t="s">
        <v>256</v>
      </c>
      <c r="C254" s="21" t="s">
        <v>258</v>
      </c>
      <c r="D254" s="118"/>
      <c r="E254" s="106">
        <v>77</v>
      </c>
      <c r="F254" s="106"/>
      <c r="G254" s="118"/>
      <c r="H254" s="118"/>
      <c r="I254" s="118"/>
      <c r="J254" s="119"/>
      <c r="K254" s="118"/>
      <c r="L254" s="118"/>
    </row>
    <row r="255" spans="1:12" ht="32.25" thickBot="1" x14ac:dyDescent="0.3">
      <c r="A255" s="110"/>
      <c r="B255" s="8"/>
      <c r="C255" s="7" t="s">
        <v>259</v>
      </c>
      <c r="D255" s="110"/>
      <c r="E255" s="107"/>
      <c r="F255" s="107"/>
      <c r="G255" s="110"/>
      <c r="H255" s="110"/>
      <c r="I255" s="110"/>
      <c r="J255" s="112"/>
      <c r="K255" s="110"/>
      <c r="L255" s="110"/>
    </row>
    <row r="256" spans="1:12" ht="110.25" customHeight="1" x14ac:dyDescent="0.25">
      <c r="A256" s="109"/>
      <c r="B256" s="108" t="s">
        <v>716</v>
      </c>
      <c r="C256" s="108" t="s">
        <v>715</v>
      </c>
      <c r="D256" s="109" t="s">
        <v>25</v>
      </c>
      <c r="E256" s="108">
        <v>82</v>
      </c>
      <c r="F256" s="108" t="s">
        <v>500</v>
      </c>
      <c r="G256" s="109">
        <v>0.18579999999999999</v>
      </c>
      <c r="H256" s="109"/>
      <c r="I256" s="109">
        <f>G256*E258/8</f>
        <v>0</v>
      </c>
      <c r="J256" s="111">
        <f>I256/0.75</f>
        <v>0</v>
      </c>
      <c r="K256" s="109"/>
      <c r="L256" s="109" t="s">
        <v>21</v>
      </c>
    </row>
    <row r="257" spans="1:12" ht="11.25" customHeight="1" thickBot="1" x14ac:dyDescent="0.3">
      <c r="A257" s="118"/>
      <c r="B257" s="106"/>
      <c r="C257" s="106"/>
      <c r="D257" s="118"/>
      <c r="E257" s="106"/>
      <c r="F257" s="106"/>
      <c r="G257" s="118"/>
      <c r="H257" s="118"/>
      <c r="I257" s="118"/>
      <c r="J257" s="119"/>
      <c r="K257" s="118"/>
      <c r="L257" s="118"/>
    </row>
    <row r="258" spans="1:12" ht="9.75" hidden="1" customHeight="1" thickBot="1" x14ac:dyDescent="0.3">
      <c r="A258" s="118"/>
      <c r="B258" s="106"/>
      <c r="C258" s="106"/>
      <c r="D258" s="118"/>
      <c r="E258" s="106"/>
      <c r="F258" s="106"/>
      <c r="G258" s="118"/>
      <c r="H258" s="118"/>
      <c r="I258" s="118"/>
      <c r="J258" s="119"/>
      <c r="K258" s="118"/>
      <c r="L258" s="118"/>
    </row>
    <row r="259" spans="1:12" ht="15.75" hidden="1" thickBot="1" x14ac:dyDescent="0.3">
      <c r="A259" s="118"/>
      <c r="B259" s="106"/>
      <c r="C259" s="106"/>
      <c r="D259" s="118"/>
      <c r="E259" s="106"/>
      <c r="F259" s="106"/>
      <c r="G259" s="118"/>
      <c r="H259" s="118"/>
      <c r="I259" s="118"/>
      <c r="J259" s="119"/>
      <c r="K259" s="118"/>
      <c r="L259" s="118"/>
    </row>
    <row r="260" spans="1:12" ht="15.75" hidden="1" thickBot="1" x14ac:dyDescent="0.3">
      <c r="A260" s="118"/>
      <c r="B260" s="106"/>
      <c r="C260" s="106"/>
      <c r="D260" s="118"/>
      <c r="E260" s="106"/>
      <c r="F260" s="106"/>
      <c r="G260" s="118"/>
      <c r="H260" s="118"/>
      <c r="I260" s="118"/>
      <c r="J260" s="119"/>
      <c r="K260" s="118"/>
      <c r="L260" s="118"/>
    </row>
    <row r="261" spans="1:12" ht="15.75" hidden="1" thickBot="1" x14ac:dyDescent="0.3">
      <c r="A261" s="110"/>
      <c r="B261" s="107"/>
      <c r="C261" s="107"/>
      <c r="D261" s="110"/>
      <c r="E261" s="107"/>
      <c r="F261" s="107"/>
      <c r="G261" s="110"/>
      <c r="H261" s="110"/>
      <c r="I261" s="110"/>
      <c r="J261" s="112"/>
      <c r="K261" s="110"/>
      <c r="L261" s="110"/>
    </row>
    <row r="262" spans="1:12" ht="30" customHeight="1" x14ac:dyDescent="0.25">
      <c r="A262" s="124"/>
      <c r="B262" s="39" t="s">
        <v>254</v>
      </c>
      <c r="C262" s="115" t="s">
        <v>717</v>
      </c>
      <c r="D262" s="124" t="s">
        <v>20</v>
      </c>
      <c r="E262" s="115">
        <v>163</v>
      </c>
      <c r="F262" s="115" t="s">
        <v>500</v>
      </c>
      <c r="G262" s="124">
        <v>0.18579999999999999</v>
      </c>
      <c r="H262" s="124"/>
      <c r="I262" s="124">
        <f>G262*E263/8</f>
        <v>0</v>
      </c>
      <c r="J262" s="127">
        <v>1</v>
      </c>
      <c r="K262" s="124"/>
      <c r="L262" s="124" t="s">
        <v>21</v>
      </c>
    </row>
    <row r="263" spans="1:12" ht="30" x14ac:dyDescent="0.25">
      <c r="A263" s="125"/>
      <c r="B263" s="39" t="s">
        <v>260</v>
      </c>
      <c r="C263" s="116"/>
      <c r="D263" s="125"/>
      <c r="E263" s="116"/>
      <c r="F263" s="116"/>
      <c r="G263" s="125"/>
      <c r="H263" s="125"/>
      <c r="I263" s="125"/>
      <c r="J263" s="128"/>
      <c r="K263" s="125"/>
      <c r="L263" s="125"/>
    </row>
    <row r="264" spans="1:12" x14ac:dyDescent="0.25">
      <c r="A264" s="125"/>
      <c r="B264" s="39" t="s">
        <v>261</v>
      </c>
      <c r="C264" s="39" t="s">
        <v>262</v>
      </c>
      <c r="D264" s="125"/>
      <c r="E264" s="116"/>
      <c r="F264" s="116"/>
      <c r="G264" s="125"/>
      <c r="H264" s="125"/>
      <c r="I264" s="125"/>
      <c r="J264" s="128"/>
      <c r="K264" s="125"/>
      <c r="L264" s="125"/>
    </row>
    <row r="265" spans="1:12" ht="27" customHeight="1" thickBot="1" x14ac:dyDescent="0.3">
      <c r="A265" s="126"/>
      <c r="B265" s="8"/>
      <c r="C265" s="40" t="s">
        <v>263</v>
      </c>
      <c r="D265" s="126"/>
      <c r="E265" s="117"/>
      <c r="F265" s="117"/>
      <c r="G265" s="126"/>
      <c r="H265" s="126"/>
      <c r="I265" s="126"/>
      <c r="J265" s="129"/>
      <c r="K265" s="126"/>
      <c r="L265" s="126"/>
    </row>
    <row r="266" spans="1:12" ht="31.5" x14ac:dyDescent="0.25">
      <c r="A266" s="109"/>
      <c r="B266" s="21" t="s">
        <v>254</v>
      </c>
      <c r="C266" s="21" t="s">
        <v>266</v>
      </c>
      <c r="D266" s="109" t="s">
        <v>25</v>
      </c>
      <c r="E266" s="21"/>
      <c r="F266" s="108" t="s">
        <v>500</v>
      </c>
      <c r="G266" s="109">
        <v>0.18579999999999999</v>
      </c>
      <c r="H266" s="109"/>
      <c r="I266" s="109">
        <f>G266*E267/8</f>
        <v>4.017925</v>
      </c>
      <c r="J266" s="111">
        <f>I266/0.75</f>
        <v>5.3572333333333333</v>
      </c>
      <c r="K266" s="109"/>
      <c r="L266" s="109" t="s">
        <v>21</v>
      </c>
    </row>
    <row r="267" spans="1:12" ht="31.5" x14ac:dyDescent="0.25">
      <c r="A267" s="118"/>
      <c r="B267" s="21" t="s">
        <v>264</v>
      </c>
      <c r="C267" s="21" t="s">
        <v>267</v>
      </c>
      <c r="D267" s="118"/>
      <c r="E267" s="21">
        <v>173</v>
      </c>
      <c r="F267" s="106"/>
      <c r="G267" s="118"/>
      <c r="H267" s="118"/>
      <c r="I267" s="118"/>
      <c r="J267" s="119"/>
      <c r="K267" s="118"/>
      <c r="L267" s="118"/>
    </row>
    <row r="268" spans="1:12" ht="15.75" x14ac:dyDescent="0.25">
      <c r="A268" s="118"/>
      <c r="B268" s="21" t="s">
        <v>265</v>
      </c>
      <c r="C268" s="21" t="s">
        <v>262</v>
      </c>
      <c r="D268" s="118"/>
      <c r="E268" s="21"/>
      <c r="F268" s="106"/>
      <c r="G268" s="118"/>
      <c r="H268" s="118"/>
      <c r="I268" s="118"/>
      <c r="J268" s="119"/>
      <c r="K268" s="118"/>
      <c r="L268" s="118"/>
    </row>
    <row r="269" spans="1:12" ht="15.75" x14ac:dyDescent="0.25">
      <c r="A269" s="118"/>
      <c r="B269" s="38"/>
      <c r="C269" s="21" t="s">
        <v>268</v>
      </c>
      <c r="D269" s="118"/>
      <c r="E269" s="21"/>
      <c r="F269" s="106"/>
      <c r="G269" s="118"/>
      <c r="H269" s="118"/>
      <c r="I269" s="118"/>
      <c r="J269" s="119"/>
      <c r="K269" s="118"/>
      <c r="L269" s="118"/>
    </row>
    <row r="270" spans="1:12" ht="16.5" thickBot="1" x14ac:dyDescent="0.3">
      <c r="A270" s="110"/>
      <c r="B270" s="8"/>
      <c r="C270" s="7" t="s">
        <v>269</v>
      </c>
      <c r="D270" s="110"/>
      <c r="E270" s="7"/>
      <c r="F270" s="107"/>
      <c r="G270" s="110"/>
      <c r="H270" s="110"/>
      <c r="I270" s="110"/>
      <c r="J270" s="112"/>
      <c r="K270" s="110"/>
      <c r="L270" s="110"/>
    </row>
    <row r="271" spans="1:12" ht="15.75" customHeight="1" x14ac:dyDescent="0.25">
      <c r="A271" s="109"/>
      <c r="B271" s="21" t="s">
        <v>254</v>
      </c>
      <c r="C271" s="21" t="s">
        <v>255</v>
      </c>
      <c r="D271" s="109" t="s">
        <v>25</v>
      </c>
      <c r="E271" s="21"/>
      <c r="F271" s="108" t="s">
        <v>500</v>
      </c>
      <c r="G271" s="109">
        <v>0.18579999999999999</v>
      </c>
      <c r="H271" s="109"/>
      <c r="I271" s="109">
        <f>G271*E272/8</f>
        <v>1.99735</v>
      </c>
      <c r="J271" s="111">
        <f>I271/0.75</f>
        <v>2.6631333333333331</v>
      </c>
      <c r="K271" s="109"/>
      <c r="L271" s="109" t="s">
        <v>21</v>
      </c>
    </row>
    <row r="272" spans="1:12" ht="15.75" x14ac:dyDescent="0.25">
      <c r="A272" s="118"/>
      <c r="B272" s="21" t="s">
        <v>255</v>
      </c>
      <c r="C272" s="21" t="s">
        <v>271</v>
      </c>
      <c r="D272" s="118"/>
      <c r="E272" s="21">
        <v>86</v>
      </c>
      <c r="F272" s="106"/>
      <c r="G272" s="118"/>
      <c r="H272" s="118"/>
      <c r="I272" s="118"/>
      <c r="J272" s="119"/>
      <c r="K272" s="118"/>
      <c r="L272" s="118"/>
    </row>
    <row r="273" spans="1:12" ht="15.75" x14ac:dyDescent="0.25">
      <c r="A273" s="118"/>
      <c r="B273" s="21" t="s">
        <v>270</v>
      </c>
      <c r="C273" s="21" t="s">
        <v>272</v>
      </c>
      <c r="D273" s="118"/>
      <c r="E273" s="21"/>
      <c r="F273" s="106"/>
      <c r="G273" s="118"/>
      <c r="H273" s="118"/>
      <c r="I273" s="118"/>
      <c r="J273" s="119"/>
      <c r="K273" s="118"/>
      <c r="L273" s="118"/>
    </row>
    <row r="274" spans="1:12" ht="32.25" thickBot="1" x14ac:dyDescent="0.3">
      <c r="A274" s="110"/>
      <c r="B274" s="8"/>
      <c r="C274" s="7" t="s">
        <v>273</v>
      </c>
      <c r="D274" s="110"/>
      <c r="E274" s="7"/>
      <c r="F274" s="107"/>
      <c r="G274" s="110"/>
      <c r="H274" s="110"/>
      <c r="I274" s="110"/>
      <c r="J274" s="112"/>
      <c r="K274" s="110"/>
      <c r="L274" s="110"/>
    </row>
    <row r="275" spans="1:12" ht="15.75" x14ac:dyDescent="0.25">
      <c r="A275" s="109"/>
      <c r="B275" s="21" t="s">
        <v>254</v>
      </c>
      <c r="C275" s="21" t="s">
        <v>274</v>
      </c>
      <c r="D275" s="109" t="s">
        <v>25</v>
      </c>
      <c r="E275" s="21"/>
      <c r="F275" s="108" t="s">
        <v>500</v>
      </c>
      <c r="G275" s="109">
        <v>0.18579999999999999</v>
      </c>
      <c r="H275" s="109"/>
      <c r="I275" s="109">
        <f>G275*E276/8</f>
        <v>1.2077</v>
      </c>
      <c r="J275" s="111">
        <f>I275/0.75</f>
        <v>1.6102666666666667</v>
      </c>
      <c r="K275" s="109"/>
      <c r="L275" s="109" t="s">
        <v>21</v>
      </c>
    </row>
    <row r="276" spans="1:12" ht="15.75" x14ac:dyDescent="0.25">
      <c r="A276" s="118"/>
      <c r="B276" s="21" t="s">
        <v>274</v>
      </c>
      <c r="C276" s="21" t="s">
        <v>276</v>
      </c>
      <c r="D276" s="118"/>
      <c r="E276" s="21">
        <v>52</v>
      </c>
      <c r="F276" s="106"/>
      <c r="G276" s="118"/>
      <c r="H276" s="118"/>
      <c r="I276" s="118"/>
      <c r="J276" s="119"/>
      <c r="K276" s="118"/>
      <c r="L276" s="118"/>
    </row>
    <row r="277" spans="1:12" ht="16.5" thickBot="1" x14ac:dyDescent="0.3">
      <c r="A277" s="110"/>
      <c r="B277" s="7" t="s">
        <v>275</v>
      </c>
      <c r="C277" s="7" t="s">
        <v>277</v>
      </c>
      <c r="D277" s="110"/>
      <c r="E277" s="8"/>
      <c r="F277" s="107"/>
      <c r="G277" s="110"/>
      <c r="H277" s="110"/>
      <c r="I277" s="110"/>
      <c r="J277" s="112"/>
      <c r="K277" s="110"/>
      <c r="L277" s="110"/>
    </row>
    <row r="278" spans="1:12" ht="15.75" x14ac:dyDescent="0.25">
      <c r="A278" s="109"/>
      <c r="B278" s="21" t="s">
        <v>254</v>
      </c>
      <c r="C278" s="21" t="s">
        <v>274</v>
      </c>
      <c r="D278" s="109" t="s">
        <v>25</v>
      </c>
      <c r="E278" s="21"/>
      <c r="F278" s="108" t="s">
        <v>500</v>
      </c>
      <c r="G278" s="109">
        <v>0.18579999999999999</v>
      </c>
      <c r="H278" s="109"/>
      <c r="I278" s="109">
        <f>G278*E279/8</f>
        <v>2.2296</v>
      </c>
      <c r="J278" s="111">
        <f>I278/0.75</f>
        <v>2.9727999999999999</v>
      </c>
      <c r="K278" s="109"/>
      <c r="L278" s="109" t="s">
        <v>21</v>
      </c>
    </row>
    <row r="279" spans="1:12" ht="31.5" x14ac:dyDescent="0.25">
      <c r="A279" s="118"/>
      <c r="B279" s="21" t="s">
        <v>274</v>
      </c>
      <c r="C279" s="21" t="s">
        <v>279</v>
      </c>
      <c r="D279" s="118"/>
      <c r="E279" s="21">
        <v>96</v>
      </c>
      <c r="F279" s="106"/>
      <c r="G279" s="118"/>
      <c r="H279" s="118"/>
      <c r="I279" s="118"/>
      <c r="J279" s="119"/>
      <c r="K279" s="118"/>
      <c r="L279" s="118"/>
    </row>
    <row r="280" spans="1:12" ht="32.25" thickBot="1" x14ac:dyDescent="0.3">
      <c r="A280" s="110"/>
      <c r="B280" s="7" t="s">
        <v>278</v>
      </c>
      <c r="C280" s="7" t="s">
        <v>280</v>
      </c>
      <c r="D280" s="110"/>
      <c r="E280" s="7"/>
      <c r="F280" s="107"/>
      <c r="G280" s="110"/>
      <c r="H280" s="110"/>
      <c r="I280" s="110"/>
      <c r="J280" s="112"/>
      <c r="K280" s="110"/>
      <c r="L280" s="110"/>
    </row>
    <row r="281" spans="1:12" ht="15.75" customHeight="1" x14ac:dyDescent="0.25">
      <c r="A281" s="109"/>
      <c r="B281" s="21" t="s">
        <v>254</v>
      </c>
      <c r="C281" s="21" t="s">
        <v>281</v>
      </c>
      <c r="D281" s="109" t="s">
        <v>25</v>
      </c>
      <c r="E281" s="21"/>
      <c r="F281" s="108" t="s">
        <v>500</v>
      </c>
      <c r="G281" s="109">
        <v>0.18579999999999999</v>
      </c>
      <c r="H281" s="109"/>
      <c r="I281" s="109">
        <f>G281*E282/8</f>
        <v>1.0683499999999999</v>
      </c>
      <c r="J281" s="111">
        <f>I281/0.75</f>
        <v>1.4244666666666665</v>
      </c>
      <c r="K281" s="109"/>
      <c r="L281" s="109" t="s">
        <v>21</v>
      </c>
    </row>
    <row r="282" spans="1:12" ht="15.75" x14ac:dyDescent="0.25">
      <c r="A282" s="118"/>
      <c r="B282" s="21" t="s">
        <v>281</v>
      </c>
      <c r="C282" s="21" t="s">
        <v>284</v>
      </c>
      <c r="D282" s="118"/>
      <c r="E282" s="106">
        <v>46</v>
      </c>
      <c r="F282" s="106"/>
      <c r="G282" s="118"/>
      <c r="H282" s="118"/>
      <c r="I282" s="118"/>
      <c r="J282" s="119"/>
      <c r="K282" s="118"/>
      <c r="L282" s="118"/>
    </row>
    <row r="283" spans="1:12" ht="15.75" x14ac:dyDescent="0.25">
      <c r="A283" s="118"/>
      <c r="B283" s="21" t="s">
        <v>282</v>
      </c>
      <c r="C283" s="21" t="s">
        <v>285</v>
      </c>
      <c r="D283" s="118"/>
      <c r="E283" s="106"/>
      <c r="F283" s="106"/>
      <c r="G283" s="118"/>
      <c r="H283" s="118"/>
      <c r="I283" s="118"/>
      <c r="J283" s="119"/>
      <c r="K283" s="118"/>
      <c r="L283" s="118"/>
    </row>
    <row r="284" spans="1:12" ht="16.5" thickBot="1" x14ac:dyDescent="0.3">
      <c r="A284" s="110"/>
      <c r="B284" s="7" t="s">
        <v>283</v>
      </c>
      <c r="C284" s="7" t="s">
        <v>286</v>
      </c>
      <c r="D284" s="110"/>
      <c r="E284" s="107"/>
      <c r="F284" s="107"/>
      <c r="G284" s="110"/>
      <c r="H284" s="110"/>
      <c r="I284" s="110"/>
      <c r="J284" s="112"/>
      <c r="K284" s="110"/>
      <c r="L284" s="110"/>
    </row>
    <row r="285" spans="1:12" ht="15.75" customHeight="1" x14ac:dyDescent="0.25">
      <c r="A285" s="109"/>
      <c r="B285" s="21" t="s">
        <v>254</v>
      </c>
      <c r="C285" s="21" t="s">
        <v>281</v>
      </c>
      <c r="D285" s="109" t="s">
        <v>25</v>
      </c>
      <c r="E285" s="109">
        <v>66</v>
      </c>
      <c r="F285" s="108" t="s">
        <v>500</v>
      </c>
      <c r="G285" s="109">
        <v>0.18579999999999999</v>
      </c>
      <c r="H285" s="109"/>
      <c r="I285" s="109">
        <f>G285*E285/8</f>
        <v>1.53285</v>
      </c>
      <c r="J285" s="111">
        <f>I285/0.75</f>
        <v>2.0438000000000001</v>
      </c>
      <c r="K285" s="109"/>
      <c r="L285" s="109" t="s">
        <v>108</v>
      </c>
    </row>
    <row r="286" spans="1:12" ht="15.75" x14ac:dyDescent="0.25">
      <c r="A286" s="118"/>
      <c r="B286" s="21" t="s">
        <v>281</v>
      </c>
      <c r="C286" s="21" t="s">
        <v>288</v>
      </c>
      <c r="D286" s="118"/>
      <c r="E286" s="118"/>
      <c r="F286" s="106"/>
      <c r="G286" s="118"/>
      <c r="H286" s="118"/>
      <c r="I286" s="118"/>
      <c r="J286" s="119"/>
      <c r="K286" s="118"/>
      <c r="L286" s="118"/>
    </row>
    <row r="287" spans="1:12" ht="15.75" x14ac:dyDescent="0.25">
      <c r="A287" s="118"/>
      <c r="B287" s="21" t="s">
        <v>282</v>
      </c>
      <c r="C287" s="38"/>
      <c r="D287" s="118"/>
      <c r="E287" s="118"/>
      <c r="F287" s="106"/>
      <c r="G287" s="118"/>
      <c r="H287" s="118"/>
      <c r="I287" s="118"/>
      <c r="J287" s="119"/>
      <c r="K287" s="118"/>
      <c r="L287" s="118"/>
    </row>
    <row r="288" spans="1:12" ht="19.5" customHeight="1" thickBot="1" x14ac:dyDescent="0.3">
      <c r="A288" s="110"/>
      <c r="B288" s="7" t="s">
        <v>287</v>
      </c>
      <c r="C288" s="8"/>
      <c r="D288" s="110"/>
      <c r="E288" s="110"/>
      <c r="F288" s="107"/>
      <c r="G288" s="110"/>
      <c r="H288" s="110"/>
      <c r="I288" s="110"/>
      <c r="J288" s="112"/>
      <c r="K288" s="110"/>
      <c r="L288" s="110"/>
    </row>
    <row r="289" spans="1:12" ht="31.5" x14ac:dyDescent="0.25">
      <c r="A289" s="109"/>
      <c r="B289" s="21" t="s">
        <v>289</v>
      </c>
      <c r="C289" s="21" t="s">
        <v>293</v>
      </c>
      <c r="D289" s="109" t="s">
        <v>25</v>
      </c>
      <c r="E289" s="21"/>
      <c r="F289" s="108" t="s">
        <v>500</v>
      </c>
      <c r="G289" s="109">
        <v>0.18579999999999999</v>
      </c>
      <c r="H289" s="109"/>
      <c r="I289" s="109">
        <f>G289*E290/8</f>
        <v>2.83345</v>
      </c>
      <c r="J289" s="111">
        <f>I289/0.75</f>
        <v>3.7779333333333334</v>
      </c>
      <c r="K289" s="109"/>
      <c r="L289" s="109" t="s">
        <v>21</v>
      </c>
    </row>
    <row r="290" spans="1:12" ht="15.75" x14ac:dyDescent="0.25">
      <c r="A290" s="118"/>
      <c r="B290" s="21" t="s">
        <v>290</v>
      </c>
      <c r="C290" s="21" t="s">
        <v>294</v>
      </c>
      <c r="D290" s="118"/>
      <c r="E290" s="106">
        <v>122</v>
      </c>
      <c r="F290" s="106"/>
      <c r="G290" s="118"/>
      <c r="H290" s="118"/>
      <c r="I290" s="118"/>
      <c r="J290" s="119"/>
      <c r="K290" s="118"/>
      <c r="L290" s="118"/>
    </row>
    <row r="291" spans="1:12" ht="15.75" x14ac:dyDescent="0.25">
      <c r="A291" s="118"/>
      <c r="B291" s="21" t="s">
        <v>291</v>
      </c>
      <c r="C291" s="21" t="s">
        <v>291</v>
      </c>
      <c r="D291" s="118"/>
      <c r="E291" s="106"/>
      <c r="F291" s="106"/>
      <c r="G291" s="118"/>
      <c r="H291" s="118"/>
      <c r="I291" s="118"/>
      <c r="J291" s="119"/>
      <c r="K291" s="118"/>
      <c r="L291" s="118"/>
    </row>
    <row r="292" spans="1:12" ht="32.25" thickBot="1" x14ac:dyDescent="0.3">
      <c r="A292" s="110"/>
      <c r="B292" s="7" t="s">
        <v>292</v>
      </c>
      <c r="C292" s="7" t="s">
        <v>295</v>
      </c>
      <c r="D292" s="110"/>
      <c r="E292" s="107"/>
      <c r="F292" s="107"/>
      <c r="G292" s="110"/>
      <c r="H292" s="110"/>
      <c r="I292" s="110"/>
      <c r="J292" s="112"/>
      <c r="K292" s="110"/>
      <c r="L292" s="110"/>
    </row>
    <row r="293" spans="1:12" ht="63.75" thickBot="1" x14ac:dyDescent="0.3">
      <c r="A293" s="13"/>
      <c r="B293" s="73" t="s">
        <v>718</v>
      </c>
      <c r="C293" s="73" t="s">
        <v>719</v>
      </c>
      <c r="D293" s="69" t="s">
        <v>20</v>
      </c>
      <c r="E293" s="74">
        <f>+E290+E285+E282+E279+E276+E272+E267+E262+E256+E254</f>
        <v>963</v>
      </c>
      <c r="F293" s="71" t="s">
        <v>500</v>
      </c>
      <c r="G293" s="69">
        <v>2.7900000000000001E-2</v>
      </c>
      <c r="H293" s="69"/>
      <c r="I293" s="69">
        <f>G293*E293/4</f>
        <v>6.7169250000000007</v>
      </c>
      <c r="J293" s="72">
        <f>I293/8</f>
        <v>0.83961562500000009</v>
      </c>
      <c r="K293" s="69"/>
      <c r="L293" s="69" t="s">
        <v>21</v>
      </c>
    </row>
    <row r="294" spans="1:12" ht="15.75" x14ac:dyDescent="0.25">
      <c r="A294" s="109"/>
      <c r="B294" s="21" t="s">
        <v>291</v>
      </c>
      <c r="C294" s="21" t="s">
        <v>255</v>
      </c>
      <c r="D294" s="109" t="s">
        <v>25</v>
      </c>
      <c r="E294" s="109">
        <v>26</v>
      </c>
      <c r="F294" s="108" t="s">
        <v>500</v>
      </c>
      <c r="G294" s="109">
        <v>0.18579999999999999</v>
      </c>
      <c r="H294" s="109"/>
      <c r="I294" s="109">
        <f>G294*E294/8</f>
        <v>0.60385</v>
      </c>
      <c r="J294" s="111">
        <f>I294/0.75</f>
        <v>0.80513333333333337</v>
      </c>
      <c r="K294" s="109"/>
      <c r="L294" s="109" t="s">
        <v>108</v>
      </c>
    </row>
    <row r="295" spans="1:12" ht="32.25" thickBot="1" x14ac:dyDescent="0.3">
      <c r="A295" s="110"/>
      <c r="B295" s="7" t="s">
        <v>296</v>
      </c>
      <c r="C295" s="7" t="s">
        <v>297</v>
      </c>
      <c r="D295" s="110"/>
      <c r="E295" s="110"/>
      <c r="F295" s="107"/>
      <c r="G295" s="110"/>
      <c r="H295" s="110"/>
      <c r="I295" s="110"/>
      <c r="J295" s="112"/>
      <c r="K295" s="110"/>
      <c r="L295" s="110"/>
    </row>
    <row r="296" spans="1:12" ht="15.75" customHeight="1" x14ac:dyDescent="0.25">
      <c r="A296" s="109"/>
      <c r="B296" s="21" t="s">
        <v>298</v>
      </c>
      <c r="C296" s="21" t="s">
        <v>255</v>
      </c>
      <c r="D296" s="109" t="s">
        <v>20</v>
      </c>
      <c r="E296" s="21"/>
      <c r="F296" s="108" t="s">
        <v>500</v>
      </c>
      <c r="G296" s="109">
        <v>0.18579999999999999</v>
      </c>
      <c r="H296" s="109"/>
      <c r="I296" s="109">
        <f>G296*E297/8</f>
        <v>1.5560749999999999</v>
      </c>
      <c r="J296" s="111">
        <f>I296/0.75</f>
        <v>2.0747666666666666</v>
      </c>
      <c r="K296" s="109"/>
      <c r="L296" s="109" t="s">
        <v>21</v>
      </c>
    </row>
    <row r="297" spans="1:12" ht="31.5" x14ac:dyDescent="0.25">
      <c r="A297" s="118"/>
      <c r="B297" s="21" t="s">
        <v>255</v>
      </c>
      <c r="C297" s="21" t="s">
        <v>300</v>
      </c>
      <c r="D297" s="118"/>
      <c r="E297" s="106">
        <v>67</v>
      </c>
      <c r="F297" s="106"/>
      <c r="G297" s="118"/>
      <c r="H297" s="118"/>
      <c r="I297" s="118"/>
      <c r="J297" s="119"/>
      <c r="K297" s="118"/>
      <c r="L297" s="118"/>
    </row>
    <row r="298" spans="1:12" ht="15.75" x14ac:dyDescent="0.25">
      <c r="A298" s="118"/>
      <c r="B298" s="21" t="s">
        <v>299</v>
      </c>
      <c r="C298" s="21" t="s">
        <v>301</v>
      </c>
      <c r="D298" s="118"/>
      <c r="E298" s="106"/>
      <c r="F298" s="106"/>
      <c r="G298" s="118"/>
      <c r="H298" s="118"/>
      <c r="I298" s="118"/>
      <c r="J298" s="119"/>
      <c r="K298" s="118"/>
      <c r="L298" s="118"/>
    </row>
    <row r="299" spans="1:12" ht="16.5" thickBot="1" x14ac:dyDescent="0.3">
      <c r="A299" s="110"/>
      <c r="B299" s="8"/>
      <c r="C299" s="7" t="s">
        <v>302</v>
      </c>
      <c r="D299" s="110"/>
      <c r="E299" s="107"/>
      <c r="F299" s="107"/>
      <c r="G299" s="110"/>
      <c r="H299" s="110"/>
      <c r="I299" s="110"/>
      <c r="J299" s="112"/>
      <c r="K299" s="110"/>
      <c r="L299" s="110"/>
    </row>
    <row r="300" spans="1:12" ht="15.75" x14ac:dyDescent="0.25">
      <c r="A300" s="109"/>
      <c r="B300" s="21" t="s">
        <v>298</v>
      </c>
      <c r="C300" s="21" t="s">
        <v>255</v>
      </c>
      <c r="D300" s="109" t="s">
        <v>20</v>
      </c>
      <c r="E300" s="21"/>
      <c r="F300" s="108" t="s">
        <v>500</v>
      </c>
      <c r="G300" s="109">
        <v>0.18579999999999999</v>
      </c>
      <c r="H300" s="109"/>
      <c r="I300" s="109">
        <f>G300*E302/8</f>
        <v>1.0451249999999999</v>
      </c>
      <c r="J300" s="111">
        <f>I300/0.75</f>
        <v>1.3934999999999997</v>
      </c>
      <c r="K300" s="109"/>
      <c r="L300" s="109" t="s">
        <v>108</v>
      </c>
    </row>
    <row r="301" spans="1:12" ht="31.5" x14ac:dyDescent="0.25">
      <c r="A301" s="118"/>
      <c r="B301" s="21" t="s">
        <v>255</v>
      </c>
      <c r="C301" s="21" t="s">
        <v>304</v>
      </c>
      <c r="D301" s="118"/>
      <c r="E301" s="21"/>
      <c r="F301" s="106"/>
      <c r="G301" s="118"/>
      <c r="H301" s="118"/>
      <c r="I301" s="118"/>
      <c r="J301" s="119"/>
      <c r="K301" s="118"/>
      <c r="L301" s="118"/>
    </row>
    <row r="302" spans="1:12" ht="31.5" x14ac:dyDescent="0.25">
      <c r="A302" s="118"/>
      <c r="B302" s="21" t="s">
        <v>303</v>
      </c>
      <c r="C302" s="21" t="s">
        <v>305</v>
      </c>
      <c r="D302" s="118"/>
      <c r="E302" s="106">
        <v>45</v>
      </c>
      <c r="F302" s="106"/>
      <c r="G302" s="118"/>
      <c r="H302" s="118"/>
      <c r="I302" s="118"/>
      <c r="J302" s="119"/>
      <c r="K302" s="118"/>
      <c r="L302" s="118"/>
    </row>
    <row r="303" spans="1:12" ht="31.5" x14ac:dyDescent="0.25">
      <c r="A303" s="118"/>
      <c r="B303" s="38"/>
      <c r="C303" s="21" t="s">
        <v>306</v>
      </c>
      <c r="D303" s="118"/>
      <c r="E303" s="106"/>
      <c r="F303" s="106"/>
      <c r="G303" s="118"/>
      <c r="H303" s="118"/>
      <c r="I303" s="118"/>
      <c r="J303" s="119"/>
      <c r="K303" s="118"/>
      <c r="L303" s="118"/>
    </row>
    <row r="304" spans="1:12" ht="32.25" thickBot="1" x14ac:dyDescent="0.3">
      <c r="A304" s="110"/>
      <c r="B304" s="8"/>
      <c r="C304" s="7" t="s">
        <v>307</v>
      </c>
      <c r="D304" s="110"/>
      <c r="E304" s="107"/>
      <c r="F304" s="107"/>
      <c r="G304" s="110"/>
      <c r="H304" s="110"/>
      <c r="I304" s="110"/>
      <c r="J304" s="112"/>
      <c r="K304" s="110"/>
      <c r="L304" s="110"/>
    </row>
    <row r="305" spans="1:12" ht="15.75" x14ac:dyDescent="0.25">
      <c r="A305" s="109"/>
      <c r="B305" s="21" t="s">
        <v>308</v>
      </c>
      <c r="C305" s="21" t="s">
        <v>255</v>
      </c>
      <c r="D305" s="109" t="s">
        <v>20</v>
      </c>
      <c r="E305" s="21"/>
      <c r="F305" s="108" t="s">
        <v>500</v>
      </c>
      <c r="G305" s="109">
        <v>0.18579999999999999</v>
      </c>
      <c r="H305" s="109"/>
      <c r="I305" s="109">
        <f>G305*E306/8</f>
        <v>1.7650999999999999</v>
      </c>
      <c r="J305" s="111">
        <f>I305/0.75</f>
        <v>2.3534666666666664</v>
      </c>
      <c r="K305" s="109"/>
      <c r="L305" s="109" t="s">
        <v>21</v>
      </c>
    </row>
    <row r="306" spans="1:12" ht="31.5" x14ac:dyDescent="0.25">
      <c r="A306" s="118"/>
      <c r="B306" s="21" t="s">
        <v>255</v>
      </c>
      <c r="C306" s="21" t="s">
        <v>310</v>
      </c>
      <c r="D306" s="118"/>
      <c r="E306" s="106">
        <v>76</v>
      </c>
      <c r="F306" s="106"/>
      <c r="G306" s="118"/>
      <c r="H306" s="118"/>
      <c r="I306" s="118"/>
      <c r="J306" s="119"/>
      <c r="K306" s="118"/>
      <c r="L306" s="118"/>
    </row>
    <row r="307" spans="1:12" ht="31.5" x14ac:dyDescent="0.25">
      <c r="A307" s="118"/>
      <c r="B307" s="21" t="s">
        <v>309</v>
      </c>
      <c r="C307" s="21" t="s">
        <v>311</v>
      </c>
      <c r="D307" s="118"/>
      <c r="E307" s="106"/>
      <c r="F307" s="106"/>
      <c r="G307" s="118"/>
      <c r="H307" s="118"/>
      <c r="I307" s="118"/>
      <c r="J307" s="119"/>
      <c r="K307" s="118"/>
      <c r="L307" s="118"/>
    </row>
    <row r="308" spans="1:12" ht="16.5" thickBot="1" x14ac:dyDescent="0.3">
      <c r="A308" s="110"/>
      <c r="B308" s="8"/>
      <c r="C308" s="7" t="s">
        <v>312</v>
      </c>
      <c r="D308" s="110"/>
      <c r="E308" s="107"/>
      <c r="F308" s="107"/>
      <c r="G308" s="110"/>
      <c r="H308" s="110"/>
      <c r="I308" s="110"/>
      <c r="J308" s="112"/>
      <c r="K308" s="110"/>
      <c r="L308" s="110"/>
    </row>
    <row r="309" spans="1:12" ht="15.75" x14ac:dyDescent="0.25">
      <c r="A309" s="109"/>
      <c r="B309" s="21" t="s">
        <v>308</v>
      </c>
      <c r="C309" s="21" t="s">
        <v>255</v>
      </c>
      <c r="D309" s="109" t="s">
        <v>20</v>
      </c>
      <c r="E309" s="21"/>
      <c r="F309" s="108" t="s">
        <v>500</v>
      </c>
      <c r="G309" s="109">
        <v>0.18579999999999999</v>
      </c>
      <c r="H309" s="109"/>
      <c r="I309" s="109">
        <f>G309*E310/8</f>
        <v>1.0683499999999999</v>
      </c>
      <c r="J309" s="111">
        <f>I309/0.75</f>
        <v>1.4244666666666665</v>
      </c>
      <c r="K309" s="109"/>
      <c r="L309" s="109" t="s">
        <v>108</v>
      </c>
    </row>
    <row r="310" spans="1:12" ht="15.75" x14ac:dyDescent="0.25">
      <c r="A310" s="118"/>
      <c r="B310" s="21" t="s">
        <v>255</v>
      </c>
      <c r="C310" s="21" t="s">
        <v>314</v>
      </c>
      <c r="D310" s="118"/>
      <c r="E310" s="106">
        <v>46</v>
      </c>
      <c r="F310" s="106"/>
      <c r="G310" s="118"/>
      <c r="H310" s="118"/>
      <c r="I310" s="118"/>
      <c r="J310" s="119"/>
      <c r="K310" s="118"/>
      <c r="L310" s="118"/>
    </row>
    <row r="311" spans="1:12" ht="32.25" thickBot="1" x14ac:dyDescent="0.3">
      <c r="A311" s="110"/>
      <c r="B311" s="7" t="s">
        <v>313</v>
      </c>
      <c r="C311" s="7" t="s">
        <v>315</v>
      </c>
      <c r="D311" s="110"/>
      <c r="E311" s="107"/>
      <c r="F311" s="107"/>
      <c r="G311" s="110"/>
      <c r="H311" s="110"/>
      <c r="I311" s="110"/>
      <c r="J311" s="112"/>
      <c r="K311" s="110"/>
      <c r="L311" s="110"/>
    </row>
    <row r="312" spans="1:12" ht="15.75" x14ac:dyDescent="0.25">
      <c r="A312" s="109"/>
      <c r="B312" s="21" t="s">
        <v>316</v>
      </c>
      <c r="C312" s="21" t="s">
        <v>318</v>
      </c>
      <c r="D312" s="109" t="s">
        <v>20</v>
      </c>
      <c r="E312" s="109">
        <v>62</v>
      </c>
      <c r="F312" s="108" t="s">
        <v>500</v>
      </c>
      <c r="G312" s="109">
        <v>0.18579999999999999</v>
      </c>
      <c r="H312" s="109"/>
      <c r="I312" s="109">
        <f>G312*E312/8</f>
        <v>1.4399499999999998</v>
      </c>
      <c r="J312" s="111">
        <f>I312/0.75</f>
        <v>1.919933333333333</v>
      </c>
      <c r="K312" s="109"/>
      <c r="L312" s="109" t="s">
        <v>108</v>
      </c>
    </row>
    <row r="313" spans="1:12" ht="16.5" thickBot="1" x14ac:dyDescent="0.3">
      <c r="A313" s="110"/>
      <c r="B313" s="7" t="s">
        <v>317</v>
      </c>
      <c r="C313" s="7" t="s">
        <v>319</v>
      </c>
      <c r="D313" s="110"/>
      <c r="E313" s="110"/>
      <c r="F313" s="107"/>
      <c r="G313" s="110"/>
      <c r="H313" s="110"/>
      <c r="I313" s="110"/>
      <c r="J313" s="112"/>
      <c r="K313" s="110"/>
      <c r="L313" s="110"/>
    </row>
    <row r="314" spans="1:12" ht="15.75" x14ac:dyDescent="0.25">
      <c r="A314" s="109"/>
      <c r="B314" s="21" t="s">
        <v>320</v>
      </c>
      <c r="C314" s="21" t="s">
        <v>318</v>
      </c>
      <c r="D314" s="109" t="s">
        <v>20</v>
      </c>
      <c r="E314" s="109">
        <v>15</v>
      </c>
      <c r="F314" s="108" t="s">
        <v>500</v>
      </c>
      <c r="G314" s="109">
        <v>0.18579999999999999</v>
      </c>
      <c r="H314" s="109"/>
      <c r="I314" s="109">
        <f>G314*E314/4</f>
        <v>0.69674999999999998</v>
      </c>
      <c r="J314" s="111">
        <f>I314/0.75</f>
        <v>0.92899999999999994</v>
      </c>
      <c r="K314" s="109"/>
      <c r="L314" s="109" t="s">
        <v>108</v>
      </c>
    </row>
    <row r="315" spans="1:12" ht="15.75" x14ac:dyDescent="0.25">
      <c r="A315" s="118"/>
      <c r="B315" s="21" t="s">
        <v>318</v>
      </c>
      <c r="C315" s="21" t="s">
        <v>319</v>
      </c>
      <c r="D315" s="118"/>
      <c r="E315" s="118"/>
      <c r="F315" s="106"/>
      <c r="G315" s="118"/>
      <c r="H315" s="118"/>
      <c r="I315" s="118"/>
      <c r="J315" s="119"/>
      <c r="K315" s="118"/>
      <c r="L315" s="118"/>
    </row>
    <row r="316" spans="1:12" ht="32.25" thickBot="1" x14ac:dyDescent="0.3">
      <c r="A316" s="110"/>
      <c r="B316" s="7" t="s">
        <v>321</v>
      </c>
      <c r="C316" s="8"/>
      <c r="D316" s="110"/>
      <c r="E316" s="110"/>
      <c r="F316" s="107"/>
      <c r="G316" s="110"/>
      <c r="H316" s="110"/>
      <c r="I316" s="110"/>
      <c r="J316" s="112"/>
      <c r="K316" s="110"/>
      <c r="L316" s="110"/>
    </row>
    <row r="317" spans="1:12" ht="15.75" x14ac:dyDescent="0.25">
      <c r="A317" s="109"/>
      <c r="B317" s="21" t="s">
        <v>322</v>
      </c>
      <c r="C317" s="21" t="s">
        <v>318</v>
      </c>
      <c r="D317" s="109" t="s">
        <v>20</v>
      </c>
      <c r="E317" s="109">
        <v>30</v>
      </c>
      <c r="F317" s="108" t="s">
        <v>500</v>
      </c>
      <c r="G317" s="109">
        <v>0.18579999999999999</v>
      </c>
      <c r="H317" s="109"/>
      <c r="I317" s="109">
        <f>G317*E317/8</f>
        <v>0.69674999999999998</v>
      </c>
      <c r="J317" s="111">
        <f>I317/0.75</f>
        <v>0.92899999999999994</v>
      </c>
      <c r="K317" s="109"/>
      <c r="L317" s="109" t="s">
        <v>108</v>
      </c>
    </row>
    <row r="318" spans="1:12" ht="16.5" thickBot="1" x14ac:dyDescent="0.3">
      <c r="A318" s="110"/>
      <c r="B318" s="7" t="s">
        <v>323</v>
      </c>
      <c r="C318" s="7" t="s">
        <v>324</v>
      </c>
      <c r="D318" s="110"/>
      <c r="E318" s="110"/>
      <c r="F318" s="107"/>
      <c r="G318" s="110"/>
      <c r="H318" s="110"/>
      <c r="I318" s="110"/>
      <c r="J318" s="112"/>
      <c r="K318" s="110"/>
      <c r="L318" s="110"/>
    </row>
    <row r="319" spans="1:12" ht="15.75" x14ac:dyDescent="0.25">
      <c r="A319" s="109"/>
      <c r="B319" s="21" t="s">
        <v>325</v>
      </c>
      <c r="C319" s="21" t="s">
        <v>328</v>
      </c>
      <c r="D319" s="109" t="s">
        <v>20</v>
      </c>
      <c r="E319" s="109">
        <v>82</v>
      </c>
      <c r="F319" s="108" t="s">
        <v>500</v>
      </c>
      <c r="G319" s="109">
        <v>0.18579999999999999</v>
      </c>
      <c r="H319" s="109"/>
      <c r="I319" s="109">
        <f>G319*E319/8</f>
        <v>1.90445</v>
      </c>
      <c r="J319" s="111">
        <f>I319/0.75</f>
        <v>2.5392666666666668</v>
      </c>
      <c r="K319" s="109"/>
      <c r="L319" s="109" t="s">
        <v>108</v>
      </c>
    </row>
    <row r="320" spans="1:12" ht="15.75" x14ac:dyDescent="0.25">
      <c r="A320" s="118"/>
      <c r="B320" s="21" t="s">
        <v>326</v>
      </c>
      <c r="C320" s="21" t="s">
        <v>329</v>
      </c>
      <c r="D320" s="118"/>
      <c r="E320" s="118"/>
      <c r="F320" s="106"/>
      <c r="G320" s="118"/>
      <c r="H320" s="118"/>
      <c r="I320" s="118"/>
      <c r="J320" s="119"/>
      <c r="K320" s="118"/>
      <c r="L320" s="118"/>
    </row>
    <row r="321" spans="1:14" ht="31.5" x14ac:dyDescent="0.25">
      <c r="A321" s="118"/>
      <c r="B321" s="21" t="s">
        <v>327</v>
      </c>
      <c r="C321" s="21" t="s">
        <v>330</v>
      </c>
      <c r="D321" s="118"/>
      <c r="E321" s="118"/>
      <c r="F321" s="106"/>
      <c r="G321" s="118"/>
      <c r="H321" s="118"/>
      <c r="I321" s="118"/>
      <c r="J321" s="119"/>
      <c r="K321" s="118"/>
      <c r="L321" s="118"/>
    </row>
    <row r="322" spans="1:14" ht="16.5" thickBot="1" x14ac:dyDescent="0.3">
      <c r="A322" s="110"/>
      <c r="B322" s="8"/>
      <c r="C322" s="7" t="s">
        <v>257</v>
      </c>
      <c r="D322" s="110"/>
      <c r="E322" s="110"/>
      <c r="F322" s="107"/>
      <c r="G322" s="110"/>
      <c r="H322" s="110"/>
      <c r="I322" s="110"/>
      <c r="J322" s="112"/>
      <c r="K322" s="110"/>
      <c r="L322" s="110"/>
    </row>
    <row r="323" spans="1:14" ht="15.75" x14ac:dyDescent="0.25">
      <c r="A323" s="109"/>
      <c r="B323" s="21" t="s">
        <v>331</v>
      </c>
      <c r="C323" s="21" t="s">
        <v>255</v>
      </c>
      <c r="D323" s="109" t="s">
        <v>20</v>
      </c>
      <c r="E323" s="109">
        <v>90</v>
      </c>
      <c r="F323" s="108" t="s">
        <v>500</v>
      </c>
      <c r="G323" s="109">
        <v>0.18579999999999999</v>
      </c>
      <c r="H323" s="109"/>
      <c r="I323" s="109">
        <f>G323*E323/8</f>
        <v>2.0902499999999997</v>
      </c>
      <c r="J323" s="111">
        <f>I323/0.75</f>
        <v>2.7869999999999995</v>
      </c>
      <c r="K323" s="109"/>
      <c r="L323" s="109" t="s">
        <v>108</v>
      </c>
    </row>
    <row r="324" spans="1:14" ht="63.75" thickBot="1" x14ac:dyDescent="0.3">
      <c r="A324" s="110"/>
      <c r="B324" s="7" t="s">
        <v>332</v>
      </c>
      <c r="C324" s="7" t="s">
        <v>333</v>
      </c>
      <c r="D324" s="110"/>
      <c r="E324" s="110"/>
      <c r="F324" s="107"/>
      <c r="G324" s="110"/>
      <c r="H324" s="110"/>
      <c r="I324" s="110"/>
      <c r="J324" s="112"/>
      <c r="K324" s="110"/>
      <c r="L324" s="110"/>
    </row>
    <row r="325" spans="1:14" ht="15.75" x14ac:dyDescent="0.25">
      <c r="A325" s="109"/>
      <c r="B325" s="21" t="s">
        <v>334</v>
      </c>
      <c r="C325" s="21" t="s">
        <v>318</v>
      </c>
      <c r="D325" s="109" t="s">
        <v>20</v>
      </c>
      <c r="E325" s="109">
        <v>38</v>
      </c>
      <c r="F325" s="108" t="s">
        <v>500</v>
      </c>
      <c r="G325" s="109">
        <v>0.18579999999999999</v>
      </c>
      <c r="H325" s="109"/>
      <c r="I325" s="109">
        <f>G325*E325/8</f>
        <v>0.88254999999999995</v>
      </c>
      <c r="J325" s="111">
        <f>I325/0.75</f>
        <v>1.1767333333333332</v>
      </c>
      <c r="K325" s="109"/>
      <c r="L325" s="109" t="s">
        <v>108</v>
      </c>
    </row>
    <row r="326" spans="1:14" ht="16.5" thickBot="1" x14ac:dyDescent="0.3">
      <c r="A326" s="110"/>
      <c r="B326" s="7" t="s">
        <v>335</v>
      </c>
      <c r="C326" s="7" t="s">
        <v>336</v>
      </c>
      <c r="D326" s="110"/>
      <c r="E326" s="110"/>
      <c r="F326" s="107"/>
      <c r="G326" s="110"/>
      <c r="H326" s="110"/>
      <c r="I326" s="110"/>
      <c r="J326" s="112"/>
      <c r="K326" s="110"/>
      <c r="L326" s="110"/>
    </row>
    <row r="327" spans="1:14" ht="63.75" thickBot="1" x14ac:dyDescent="0.3">
      <c r="A327" s="12"/>
      <c r="B327" s="7" t="s">
        <v>724</v>
      </c>
      <c r="C327" s="7" t="s">
        <v>725</v>
      </c>
      <c r="D327" s="7" t="s">
        <v>726</v>
      </c>
      <c r="E327" s="7">
        <v>2500</v>
      </c>
      <c r="F327" s="10" t="s">
        <v>505</v>
      </c>
      <c r="G327" s="7">
        <v>3.3E-3</v>
      </c>
      <c r="H327" s="7"/>
      <c r="I327" s="7">
        <f>G327*E327/2</f>
        <v>4.125</v>
      </c>
      <c r="J327" s="25">
        <f>I327/8</f>
        <v>0.515625</v>
      </c>
      <c r="K327" s="7"/>
      <c r="L327" s="7"/>
    </row>
    <row r="328" spans="1:14" ht="16.5" thickBot="1" x14ac:dyDescent="0.3">
      <c r="A328" s="12"/>
      <c r="B328" s="22" t="s">
        <v>337</v>
      </c>
      <c r="C328" s="7"/>
      <c r="D328" s="7"/>
      <c r="E328" s="7"/>
      <c r="F328" s="10"/>
      <c r="G328" s="7"/>
      <c r="H328" s="7"/>
      <c r="I328" s="7"/>
      <c r="J328" s="25"/>
      <c r="K328" s="7"/>
      <c r="L328" s="7"/>
    </row>
    <row r="329" spans="1:14" ht="31.5" x14ac:dyDescent="0.25">
      <c r="A329" s="109"/>
      <c r="B329" s="37" t="s">
        <v>338</v>
      </c>
      <c r="C329" s="21" t="s">
        <v>639</v>
      </c>
      <c r="D329" s="109" t="s">
        <v>20</v>
      </c>
      <c r="E329" s="109">
        <v>27</v>
      </c>
      <c r="F329" s="108" t="s">
        <v>500</v>
      </c>
      <c r="G329" s="109">
        <v>0.18579999999999999</v>
      </c>
      <c r="H329" s="109"/>
      <c r="I329" s="109">
        <f>G329*E329/8</f>
        <v>0.62707499999999994</v>
      </c>
      <c r="J329" s="111">
        <f>I329/0.75</f>
        <v>0.83609999999999995</v>
      </c>
      <c r="K329" s="109"/>
      <c r="L329" s="109" t="s">
        <v>21</v>
      </c>
    </row>
    <row r="330" spans="1:14" ht="47.25" x14ac:dyDescent="0.25">
      <c r="A330" s="118"/>
      <c r="B330" s="21" t="s">
        <v>339</v>
      </c>
      <c r="C330" s="21" t="s">
        <v>340</v>
      </c>
      <c r="D330" s="118"/>
      <c r="E330" s="118"/>
      <c r="F330" s="106"/>
      <c r="G330" s="118"/>
      <c r="H330" s="118"/>
      <c r="I330" s="118"/>
      <c r="J330" s="119"/>
      <c r="K330" s="118"/>
      <c r="L330" s="118"/>
    </row>
    <row r="331" spans="1:14" ht="16.5" thickBot="1" x14ac:dyDescent="0.3">
      <c r="A331" s="110"/>
      <c r="B331" s="8"/>
      <c r="C331" s="7"/>
      <c r="D331" s="110"/>
      <c r="E331" s="110"/>
      <c r="F331" s="107"/>
      <c r="G331" s="110"/>
      <c r="H331" s="110"/>
      <c r="I331" s="110"/>
      <c r="J331" s="112"/>
      <c r="K331" s="110"/>
      <c r="L331" s="110"/>
    </row>
    <row r="332" spans="1:14" ht="47.25" customHeight="1" x14ac:dyDescent="0.25">
      <c r="A332" s="109"/>
      <c r="B332" s="108" t="s">
        <v>641</v>
      </c>
      <c r="C332" s="108" t="s">
        <v>640</v>
      </c>
      <c r="D332" s="109" t="s">
        <v>20</v>
      </c>
      <c r="E332" s="109">
        <v>31</v>
      </c>
      <c r="F332" s="108" t="s">
        <v>500</v>
      </c>
      <c r="G332" s="109">
        <v>0.18579999999999999</v>
      </c>
      <c r="H332" s="109"/>
      <c r="I332" s="109">
        <f>G332*E332/4</f>
        <v>1.4399499999999998</v>
      </c>
      <c r="J332" s="111">
        <f>I332</f>
        <v>1.4399499999999998</v>
      </c>
      <c r="K332" s="109"/>
      <c r="L332" s="109" t="s">
        <v>21</v>
      </c>
    </row>
    <row r="333" spans="1:14" ht="15.75" thickBot="1" x14ac:dyDescent="0.3">
      <c r="A333" s="110"/>
      <c r="B333" s="107"/>
      <c r="C333" s="107"/>
      <c r="D333" s="110"/>
      <c r="E333" s="110"/>
      <c r="F333" s="107"/>
      <c r="G333" s="110"/>
      <c r="H333" s="110"/>
      <c r="I333" s="110"/>
      <c r="J333" s="112"/>
      <c r="K333" s="110"/>
      <c r="L333" s="110"/>
    </row>
    <row r="334" spans="1:14" ht="47.25" x14ac:dyDescent="0.25">
      <c r="A334" s="109"/>
      <c r="B334" s="108" t="s">
        <v>642</v>
      </c>
      <c r="C334" s="21" t="s">
        <v>643</v>
      </c>
      <c r="D334" s="109" t="s">
        <v>20</v>
      </c>
      <c r="E334" s="109">
        <v>30</v>
      </c>
      <c r="F334" s="108" t="s">
        <v>500</v>
      </c>
      <c r="G334" s="109">
        <v>0.18579999999999999</v>
      </c>
      <c r="H334" s="109"/>
      <c r="I334" s="109">
        <f>G334*E334/8</f>
        <v>0.69674999999999998</v>
      </c>
      <c r="J334" s="111">
        <f>I334/0.75</f>
        <v>0.92899999999999994</v>
      </c>
      <c r="K334" s="109"/>
      <c r="L334" s="109" t="s">
        <v>21</v>
      </c>
      <c r="N334" s="58"/>
    </row>
    <row r="335" spans="1:14" ht="32.25" thickBot="1" x14ac:dyDescent="0.3">
      <c r="A335" s="110"/>
      <c r="B335" s="107"/>
      <c r="C335" s="7" t="s">
        <v>341</v>
      </c>
      <c r="D335" s="110"/>
      <c r="E335" s="110"/>
      <c r="F335" s="107"/>
      <c r="G335" s="110"/>
      <c r="H335" s="110"/>
      <c r="I335" s="110"/>
      <c r="J335" s="112"/>
      <c r="K335" s="110"/>
      <c r="L335" s="110"/>
      <c r="N335" s="59"/>
    </row>
    <row r="336" spans="1:14" ht="47.25" customHeight="1" x14ac:dyDescent="0.25">
      <c r="A336" s="109"/>
      <c r="B336" s="108" t="s">
        <v>645</v>
      </c>
      <c r="C336" s="108" t="s">
        <v>644</v>
      </c>
      <c r="D336" s="109" t="s">
        <v>20</v>
      </c>
      <c r="E336" s="109">
        <v>51</v>
      </c>
      <c r="F336" s="108" t="s">
        <v>500</v>
      </c>
      <c r="G336" s="109">
        <v>0.18579999999999999</v>
      </c>
      <c r="H336" s="109"/>
      <c r="I336" s="109">
        <f>G336*E336/8</f>
        <v>1.1844749999999999</v>
      </c>
      <c r="J336" s="111">
        <f>I336/0.75</f>
        <v>1.5792999999999999</v>
      </c>
      <c r="K336" s="109"/>
      <c r="L336" s="109" t="s">
        <v>21</v>
      </c>
    </row>
    <row r="337" spans="1:14" ht="15.75" thickBot="1" x14ac:dyDescent="0.3">
      <c r="A337" s="110"/>
      <c r="B337" s="107"/>
      <c r="C337" s="107"/>
      <c r="D337" s="110"/>
      <c r="E337" s="110"/>
      <c r="F337" s="107"/>
      <c r="G337" s="110"/>
      <c r="H337" s="110"/>
      <c r="I337" s="110"/>
      <c r="J337" s="112"/>
      <c r="K337" s="110"/>
      <c r="L337" s="110"/>
    </row>
    <row r="338" spans="1:14" ht="47.25" customHeight="1" x14ac:dyDescent="0.25">
      <c r="A338" s="109"/>
      <c r="B338" s="21" t="s">
        <v>338</v>
      </c>
      <c r="C338" s="108" t="s">
        <v>646</v>
      </c>
      <c r="D338" s="109" t="s">
        <v>20</v>
      </c>
      <c r="E338" s="109">
        <v>34</v>
      </c>
      <c r="F338" s="108" t="s">
        <v>500</v>
      </c>
      <c r="G338" s="109">
        <v>0.18579999999999999</v>
      </c>
      <c r="H338" s="109"/>
      <c r="I338" s="109">
        <f>G338*E338/8</f>
        <v>0.78964999999999996</v>
      </c>
      <c r="J338" s="111">
        <f>I338/0.75</f>
        <v>1.0528666666666666</v>
      </c>
      <c r="K338" s="109"/>
      <c r="L338" s="109" t="s">
        <v>21</v>
      </c>
    </row>
    <row r="339" spans="1:14" ht="32.25" thickBot="1" x14ac:dyDescent="0.3">
      <c r="A339" s="110"/>
      <c r="B339" s="7" t="s">
        <v>342</v>
      </c>
      <c r="C339" s="107"/>
      <c r="D339" s="110"/>
      <c r="E339" s="110"/>
      <c r="F339" s="107"/>
      <c r="G339" s="110"/>
      <c r="H339" s="110"/>
      <c r="I339" s="110"/>
      <c r="J339" s="112"/>
      <c r="K339" s="110"/>
      <c r="L339" s="110"/>
    </row>
    <row r="340" spans="1:14" ht="15.75" x14ac:dyDescent="0.25">
      <c r="A340" s="109"/>
      <c r="B340" s="21" t="s">
        <v>338</v>
      </c>
      <c r="C340" s="109" t="s">
        <v>647</v>
      </c>
      <c r="D340" s="109" t="s">
        <v>20</v>
      </c>
      <c r="E340" s="109">
        <v>15</v>
      </c>
      <c r="F340" s="108" t="s">
        <v>500</v>
      </c>
      <c r="G340" s="109">
        <v>0.18579999999999999</v>
      </c>
      <c r="H340" s="109"/>
      <c r="I340" s="109">
        <f>G340*E340/4</f>
        <v>0.69674999999999998</v>
      </c>
      <c r="J340" s="111">
        <f>I340/0.75</f>
        <v>0.92899999999999994</v>
      </c>
      <c r="K340" s="109"/>
      <c r="L340" s="109" t="s">
        <v>108</v>
      </c>
    </row>
    <row r="341" spans="1:14" ht="16.5" thickBot="1" x14ac:dyDescent="0.3">
      <c r="A341" s="110"/>
      <c r="B341" s="7" t="s">
        <v>343</v>
      </c>
      <c r="C341" s="110"/>
      <c r="D341" s="110"/>
      <c r="E341" s="110"/>
      <c r="F341" s="107"/>
      <c r="G341" s="110"/>
      <c r="H341" s="110"/>
      <c r="I341" s="110"/>
      <c r="J341" s="112"/>
      <c r="K341" s="110"/>
      <c r="L341" s="110"/>
    </row>
    <row r="342" spans="1:14" ht="47.25" customHeight="1" x14ac:dyDescent="0.25">
      <c r="A342" s="109"/>
      <c r="B342" s="113" t="s">
        <v>649</v>
      </c>
      <c r="C342" s="108" t="s">
        <v>648</v>
      </c>
      <c r="D342" s="109" t="s">
        <v>20</v>
      </c>
      <c r="E342" s="109">
        <v>65</v>
      </c>
      <c r="F342" s="108" t="s">
        <v>500</v>
      </c>
      <c r="G342" s="109">
        <v>0.18579999999999999</v>
      </c>
      <c r="H342" s="109"/>
      <c r="I342" s="109">
        <f>G342*E342/8</f>
        <v>1.509625</v>
      </c>
      <c r="J342" s="111">
        <f>I342/0.75</f>
        <v>2.0128333333333335</v>
      </c>
      <c r="K342" s="109"/>
      <c r="L342" s="109" t="s">
        <v>21</v>
      </c>
    </row>
    <row r="343" spans="1:14" ht="15.75" thickBot="1" x14ac:dyDescent="0.3">
      <c r="A343" s="110"/>
      <c r="B343" s="114"/>
      <c r="C343" s="107"/>
      <c r="D343" s="110"/>
      <c r="E343" s="110"/>
      <c r="F343" s="107"/>
      <c r="G343" s="110"/>
      <c r="H343" s="110"/>
      <c r="I343" s="110"/>
      <c r="J343" s="112"/>
      <c r="K343" s="110"/>
      <c r="L343" s="110"/>
    </row>
    <row r="344" spans="1:14" ht="94.5" customHeight="1" x14ac:dyDescent="0.25">
      <c r="A344" s="109"/>
      <c r="B344" s="108" t="s">
        <v>651</v>
      </c>
      <c r="C344" s="108" t="s">
        <v>650</v>
      </c>
      <c r="D344" s="109" t="s">
        <v>20</v>
      </c>
      <c r="E344" s="109">
        <v>98</v>
      </c>
      <c r="F344" s="108" t="s">
        <v>500</v>
      </c>
      <c r="G344" s="109">
        <v>0.18579999999999999</v>
      </c>
      <c r="H344" s="109"/>
      <c r="I344" s="109">
        <f>G344*E344/8</f>
        <v>2.2760500000000001</v>
      </c>
      <c r="J344" s="111">
        <f>I344/0.75</f>
        <v>3.0347333333333335</v>
      </c>
      <c r="K344" s="109"/>
      <c r="L344" s="109" t="s">
        <v>21</v>
      </c>
    </row>
    <row r="345" spans="1:14" ht="8.25" customHeight="1" thickBot="1" x14ac:dyDescent="0.3">
      <c r="A345" s="110"/>
      <c r="B345" s="107"/>
      <c r="C345" s="107"/>
      <c r="D345" s="110"/>
      <c r="E345" s="110"/>
      <c r="F345" s="107"/>
      <c r="G345" s="110"/>
      <c r="H345" s="110"/>
      <c r="I345" s="110"/>
      <c r="J345" s="112"/>
      <c r="K345" s="110"/>
      <c r="L345" s="110"/>
    </row>
    <row r="346" spans="1:14" ht="47.25" customHeight="1" x14ac:dyDescent="0.25">
      <c r="A346" s="109"/>
      <c r="B346" s="108" t="s">
        <v>653</v>
      </c>
      <c r="C346" s="108" t="s">
        <v>652</v>
      </c>
      <c r="D346" s="109" t="s">
        <v>20</v>
      </c>
      <c r="E346" s="109">
        <v>41</v>
      </c>
      <c r="F346" s="108" t="s">
        <v>500</v>
      </c>
      <c r="G346" s="109">
        <v>0.18579999999999999</v>
      </c>
      <c r="H346" s="109"/>
      <c r="I346" s="109">
        <f>G346*E346/8</f>
        <v>0.95222499999999999</v>
      </c>
      <c r="J346" s="111">
        <f>I346/0.75</f>
        <v>1.2696333333333334</v>
      </c>
      <c r="K346" s="109"/>
      <c r="L346" s="109" t="s">
        <v>21</v>
      </c>
    </row>
    <row r="347" spans="1:14" ht="15.75" customHeight="1" thickBot="1" x14ac:dyDescent="0.3">
      <c r="A347" s="118"/>
      <c r="B347" s="106"/>
      <c r="C347" s="106"/>
      <c r="D347" s="118"/>
      <c r="E347" s="118"/>
      <c r="F347" s="106"/>
      <c r="G347" s="118"/>
      <c r="H347" s="118"/>
      <c r="I347" s="118"/>
      <c r="J347" s="119"/>
      <c r="K347" s="118"/>
      <c r="L347" s="118"/>
      <c r="N347" s="21"/>
    </row>
    <row r="348" spans="1:14" ht="5.25" hidden="1" customHeight="1" thickBot="1" x14ac:dyDescent="0.3">
      <c r="A348" s="110"/>
      <c r="B348" s="107"/>
      <c r="C348" s="107"/>
      <c r="D348" s="110"/>
      <c r="E348" s="110"/>
      <c r="F348" s="107"/>
      <c r="G348" s="110"/>
      <c r="H348" s="110"/>
      <c r="I348" s="110"/>
      <c r="J348" s="112"/>
      <c r="K348" s="110"/>
      <c r="L348" s="110"/>
      <c r="N348" s="21"/>
    </row>
    <row r="349" spans="1:14" ht="61.5" customHeight="1" thickBot="1" x14ac:dyDescent="0.3">
      <c r="A349" s="109"/>
      <c r="B349" s="108" t="s">
        <v>655</v>
      </c>
      <c r="C349" s="108" t="s">
        <v>654</v>
      </c>
      <c r="D349" s="109" t="s">
        <v>20</v>
      </c>
      <c r="E349" s="109">
        <v>40</v>
      </c>
      <c r="F349" s="108" t="s">
        <v>500</v>
      </c>
      <c r="G349" s="109">
        <v>0.18579999999999999</v>
      </c>
      <c r="H349" s="109"/>
      <c r="I349" s="109">
        <f>G349*E349/8</f>
        <v>0.92899999999999994</v>
      </c>
      <c r="J349" s="111">
        <f>I349/0.75</f>
        <v>1.2386666666666666</v>
      </c>
      <c r="K349" s="109"/>
      <c r="L349" s="109" t="s">
        <v>21</v>
      </c>
      <c r="N349" s="7"/>
    </row>
    <row r="350" spans="1:14" ht="3.75" hidden="1" customHeight="1" thickBot="1" x14ac:dyDescent="0.3">
      <c r="A350" s="110"/>
      <c r="B350" s="107"/>
      <c r="C350" s="107"/>
      <c r="D350" s="110"/>
      <c r="E350" s="110"/>
      <c r="F350" s="107"/>
      <c r="G350" s="110"/>
      <c r="H350" s="110"/>
      <c r="I350" s="110"/>
      <c r="J350" s="112"/>
      <c r="K350" s="110"/>
      <c r="L350" s="110"/>
    </row>
    <row r="351" spans="1:14" ht="15.75" x14ac:dyDescent="0.25">
      <c r="A351" s="109"/>
      <c r="B351" s="21" t="s">
        <v>344</v>
      </c>
      <c r="C351" s="109" t="s">
        <v>656</v>
      </c>
      <c r="D351" s="109" t="s">
        <v>20</v>
      </c>
      <c r="E351" s="109">
        <v>15</v>
      </c>
      <c r="F351" s="108" t="s">
        <v>500</v>
      </c>
      <c r="G351" s="109">
        <v>0.18579999999999999</v>
      </c>
      <c r="H351" s="109"/>
      <c r="I351" s="109">
        <f>G351*E351/4</f>
        <v>0.69674999999999998</v>
      </c>
      <c r="J351" s="111">
        <f>I351/0.75</f>
        <v>0.92899999999999994</v>
      </c>
      <c r="K351" s="109"/>
      <c r="L351" s="109" t="s">
        <v>21</v>
      </c>
    </row>
    <row r="352" spans="1:14" ht="32.25" thickBot="1" x14ac:dyDescent="0.3">
      <c r="A352" s="110"/>
      <c r="B352" s="7" t="s">
        <v>345</v>
      </c>
      <c r="C352" s="110"/>
      <c r="D352" s="110"/>
      <c r="E352" s="110"/>
      <c r="F352" s="107"/>
      <c r="G352" s="110"/>
      <c r="H352" s="110"/>
      <c r="I352" s="110"/>
      <c r="J352" s="112"/>
      <c r="K352" s="110"/>
      <c r="L352" s="110"/>
    </row>
    <row r="353" spans="1:12" ht="63" customHeight="1" x14ac:dyDescent="0.25">
      <c r="A353" s="109"/>
      <c r="B353" s="108" t="s">
        <v>657</v>
      </c>
      <c r="C353" s="109" t="s">
        <v>658</v>
      </c>
      <c r="D353" s="109" t="s">
        <v>20</v>
      </c>
      <c r="E353" s="109">
        <v>11</v>
      </c>
      <c r="F353" s="108" t="s">
        <v>500</v>
      </c>
      <c r="G353" s="109">
        <v>0.18579999999999999</v>
      </c>
      <c r="H353" s="109"/>
      <c r="I353" s="109">
        <f>G353*E353/4</f>
        <v>0.51095000000000002</v>
      </c>
      <c r="J353" s="111">
        <f>I353/0.75</f>
        <v>0.68126666666666669</v>
      </c>
      <c r="K353" s="109"/>
      <c r="L353" s="109" t="s">
        <v>108</v>
      </c>
    </row>
    <row r="354" spans="1:12" ht="15.75" thickBot="1" x14ac:dyDescent="0.3">
      <c r="A354" s="110"/>
      <c r="B354" s="107"/>
      <c r="C354" s="110"/>
      <c r="D354" s="110"/>
      <c r="E354" s="110"/>
      <c r="F354" s="107"/>
      <c r="G354" s="110"/>
      <c r="H354" s="110"/>
      <c r="I354" s="110"/>
      <c r="J354" s="112"/>
      <c r="K354" s="110"/>
      <c r="L354" s="110"/>
    </row>
    <row r="355" spans="1:12" ht="31.5" x14ac:dyDescent="0.25">
      <c r="A355" s="109"/>
      <c r="B355" s="37" t="s">
        <v>346</v>
      </c>
      <c r="C355" s="21" t="s">
        <v>348</v>
      </c>
      <c r="D355" s="109" t="s">
        <v>20</v>
      </c>
      <c r="E355" s="109">
        <v>25</v>
      </c>
      <c r="F355" s="108" t="s">
        <v>500</v>
      </c>
      <c r="G355" s="109">
        <v>0.18579999999999999</v>
      </c>
      <c r="H355" s="109"/>
      <c r="I355" s="109">
        <f>G355*E355/8</f>
        <v>0.58062499999999995</v>
      </c>
      <c r="J355" s="111">
        <f>I355/0.75</f>
        <v>0.77416666666666656</v>
      </c>
      <c r="K355" s="109"/>
      <c r="L355" s="109" t="s">
        <v>21</v>
      </c>
    </row>
    <row r="356" spans="1:12" ht="31.5" x14ac:dyDescent="0.25">
      <c r="A356" s="118"/>
      <c r="B356" s="21" t="s">
        <v>347</v>
      </c>
      <c r="C356" s="106" t="s">
        <v>659</v>
      </c>
      <c r="D356" s="118"/>
      <c r="E356" s="118"/>
      <c r="F356" s="106"/>
      <c r="G356" s="118"/>
      <c r="H356" s="118"/>
      <c r="I356" s="118"/>
      <c r="J356" s="119"/>
      <c r="K356" s="118"/>
      <c r="L356" s="118"/>
    </row>
    <row r="357" spans="1:12" ht="15.75" thickBot="1" x14ac:dyDescent="0.3">
      <c r="A357" s="110"/>
      <c r="B357" s="8"/>
      <c r="C357" s="107"/>
      <c r="D357" s="110"/>
      <c r="E357" s="110"/>
      <c r="F357" s="107"/>
      <c r="G357" s="110"/>
      <c r="H357" s="110"/>
      <c r="I357" s="110"/>
      <c r="J357" s="112"/>
      <c r="K357" s="110"/>
      <c r="L357" s="110"/>
    </row>
    <row r="358" spans="1:12" ht="31.5" x14ac:dyDescent="0.25">
      <c r="A358" s="109"/>
      <c r="B358" s="21" t="s">
        <v>346</v>
      </c>
      <c r="C358" s="21" t="s">
        <v>350</v>
      </c>
      <c r="D358" s="109" t="s">
        <v>20</v>
      </c>
      <c r="E358" s="109">
        <v>34</v>
      </c>
      <c r="F358" s="108" t="s">
        <v>500</v>
      </c>
      <c r="G358" s="109">
        <v>0.18579999999999999</v>
      </c>
      <c r="H358" s="109"/>
      <c r="I358" s="109">
        <f>G358*E358/8</f>
        <v>0.78964999999999996</v>
      </c>
      <c r="J358" s="111">
        <f>I358/0.75</f>
        <v>1.0528666666666666</v>
      </c>
      <c r="K358" s="109"/>
      <c r="L358" s="109" t="s">
        <v>108</v>
      </c>
    </row>
    <row r="359" spans="1:12" ht="48" thickBot="1" x14ac:dyDescent="0.3">
      <c r="A359" s="110"/>
      <c r="B359" s="7" t="s">
        <v>349</v>
      </c>
      <c r="C359" s="7" t="s">
        <v>351</v>
      </c>
      <c r="D359" s="110"/>
      <c r="E359" s="110"/>
      <c r="F359" s="107"/>
      <c r="G359" s="110"/>
      <c r="H359" s="110"/>
      <c r="I359" s="110"/>
      <c r="J359" s="112"/>
      <c r="K359" s="110"/>
      <c r="L359" s="110"/>
    </row>
    <row r="360" spans="1:12" ht="63" customHeight="1" x14ac:dyDescent="0.25">
      <c r="A360" s="109"/>
      <c r="B360" s="113" t="s">
        <v>661</v>
      </c>
      <c r="C360" s="108" t="s">
        <v>660</v>
      </c>
      <c r="D360" s="109" t="s">
        <v>20</v>
      </c>
      <c r="E360" s="109">
        <v>57</v>
      </c>
      <c r="F360" s="108" t="s">
        <v>500</v>
      </c>
      <c r="G360" s="109">
        <v>0.18579999999999999</v>
      </c>
      <c r="H360" s="109"/>
      <c r="I360" s="109">
        <f>G360*E360/8</f>
        <v>1.323825</v>
      </c>
      <c r="J360" s="111">
        <f>I360/0.75</f>
        <v>1.7651000000000001</v>
      </c>
      <c r="K360" s="109"/>
      <c r="L360" s="109" t="s">
        <v>21</v>
      </c>
    </row>
    <row r="361" spans="1:12" ht="15.75" thickBot="1" x14ac:dyDescent="0.3">
      <c r="A361" s="110"/>
      <c r="B361" s="114"/>
      <c r="C361" s="107"/>
      <c r="D361" s="110"/>
      <c r="E361" s="110"/>
      <c r="F361" s="107"/>
      <c r="G361" s="110"/>
      <c r="H361" s="110"/>
      <c r="I361" s="110"/>
      <c r="J361" s="112"/>
      <c r="K361" s="110"/>
      <c r="L361" s="110"/>
    </row>
    <row r="362" spans="1:12" ht="15.75" x14ac:dyDescent="0.25">
      <c r="A362" s="109"/>
      <c r="B362" s="21" t="s">
        <v>352</v>
      </c>
      <c r="C362" s="109" t="s">
        <v>662</v>
      </c>
      <c r="D362" s="109" t="s">
        <v>20</v>
      </c>
      <c r="E362" s="109">
        <v>42</v>
      </c>
      <c r="F362" s="108" t="s">
        <v>500</v>
      </c>
      <c r="G362" s="109">
        <v>0.18579999999999999</v>
      </c>
      <c r="H362" s="109"/>
      <c r="I362" s="109">
        <f>G362*E362/8</f>
        <v>0.97544999999999993</v>
      </c>
      <c r="J362" s="111">
        <f>I362/0.75</f>
        <v>1.3006</v>
      </c>
      <c r="K362" s="109"/>
      <c r="L362" s="109" t="s">
        <v>21</v>
      </c>
    </row>
    <row r="363" spans="1:12" ht="48" thickBot="1" x14ac:dyDescent="0.3">
      <c r="A363" s="110"/>
      <c r="B363" s="7" t="s">
        <v>353</v>
      </c>
      <c r="C363" s="110"/>
      <c r="D363" s="110"/>
      <c r="E363" s="110"/>
      <c r="F363" s="107"/>
      <c r="G363" s="110"/>
      <c r="H363" s="110"/>
      <c r="I363" s="110"/>
      <c r="J363" s="112"/>
      <c r="K363" s="110"/>
      <c r="L363" s="110"/>
    </row>
    <row r="364" spans="1:12" ht="15.75" x14ac:dyDescent="0.25">
      <c r="A364" s="109"/>
      <c r="B364" s="21" t="s">
        <v>352</v>
      </c>
      <c r="C364" s="109" t="s">
        <v>663</v>
      </c>
      <c r="D364" s="109" t="s">
        <v>20</v>
      </c>
      <c r="E364" s="109">
        <v>20</v>
      </c>
      <c r="F364" s="108" t="s">
        <v>500</v>
      </c>
      <c r="G364" s="109">
        <v>0.18579999999999999</v>
      </c>
      <c r="H364" s="109"/>
      <c r="I364" s="109">
        <f>G364*E364/4</f>
        <v>0.92899999999999994</v>
      </c>
      <c r="J364" s="111">
        <f>I364/0.75</f>
        <v>1.2386666666666666</v>
      </c>
      <c r="K364" s="109"/>
      <c r="L364" s="109" t="s">
        <v>108</v>
      </c>
    </row>
    <row r="365" spans="1:12" ht="32.25" thickBot="1" x14ac:dyDescent="0.3">
      <c r="A365" s="110"/>
      <c r="B365" s="7" t="s">
        <v>354</v>
      </c>
      <c r="C365" s="110"/>
      <c r="D365" s="110"/>
      <c r="E365" s="110"/>
      <c r="F365" s="107"/>
      <c r="G365" s="110"/>
      <c r="H365" s="110"/>
      <c r="I365" s="110"/>
      <c r="J365" s="112"/>
      <c r="K365" s="110"/>
      <c r="L365" s="110"/>
    </row>
    <row r="366" spans="1:12" ht="63" customHeight="1" x14ac:dyDescent="0.25">
      <c r="A366" s="109"/>
      <c r="B366" s="113" t="s">
        <v>665</v>
      </c>
      <c r="C366" s="108" t="s">
        <v>664</v>
      </c>
      <c r="D366" s="109" t="s">
        <v>20</v>
      </c>
      <c r="E366" s="109">
        <v>37</v>
      </c>
      <c r="F366" s="108" t="s">
        <v>500</v>
      </c>
      <c r="G366" s="109">
        <v>0.18579999999999999</v>
      </c>
      <c r="H366" s="109"/>
      <c r="I366" s="109">
        <f>G366*E366/8</f>
        <v>0.85932500000000001</v>
      </c>
      <c r="J366" s="111">
        <f>I366/0.75</f>
        <v>1.1457666666666666</v>
      </c>
      <c r="K366" s="109"/>
      <c r="L366" s="109" t="s">
        <v>21</v>
      </c>
    </row>
    <row r="367" spans="1:12" ht="5.25" customHeight="1" thickBot="1" x14ac:dyDescent="0.3">
      <c r="A367" s="118"/>
      <c r="B367" s="123"/>
      <c r="C367" s="106"/>
      <c r="D367" s="118"/>
      <c r="E367" s="118"/>
      <c r="F367" s="106"/>
      <c r="G367" s="118"/>
      <c r="H367" s="118"/>
      <c r="I367" s="118"/>
      <c r="J367" s="119"/>
      <c r="K367" s="118"/>
      <c r="L367" s="118"/>
    </row>
    <row r="368" spans="1:12" ht="15.75" hidden="1" customHeight="1" thickBot="1" x14ac:dyDescent="0.3">
      <c r="A368" s="110"/>
      <c r="B368" s="114"/>
      <c r="C368" s="107"/>
      <c r="D368" s="110"/>
      <c r="E368" s="110"/>
      <c r="F368" s="107"/>
      <c r="G368" s="110"/>
      <c r="H368" s="110"/>
      <c r="I368" s="110"/>
      <c r="J368" s="112"/>
      <c r="K368" s="110"/>
      <c r="L368" s="110"/>
    </row>
    <row r="369" spans="1:12" ht="47.25" customHeight="1" x14ac:dyDescent="0.25">
      <c r="A369" s="109"/>
      <c r="B369" s="108" t="s">
        <v>666</v>
      </c>
      <c r="C369" s="108" t="s">
        <v>667</v>
      </c>
      <c r="D369" s="109" t="s">
        <v>20</v>
      </c>
      <c r="E369" s="109">
        <v>27</v>
      </c>
      <c r="F369" s="108" t="s">
        <v>500</v>
      </c>
      <c r="G369" s="109">
        <v>0.18579999999999999</v>
      </c>
      <c r="H369" s="109"/>
      <c r="I369" s="109">
        <f>G369*E369/8</f>
        <v>0.62707499999999994</v>
      </c>
      <c r="J369" s="111">
        <f>I369/0.75</f>
        <v>0.83609999999999995</v>
      </c>
      <c r="K369" s="109"/>
      <c r="L369" s="109" t="s">
        <v>21</v>
      </c>
    </row>
    <row r="370" spans="1:12" ht="4.5" customHeight="1" thickBot="1" x14ac:dyDescent="0.3">
      <c r="A370" s="110"/>
      <c r="B370" s="107"/>
      <c r="C370" s="107"/>
      <c r="D370" s="110"/>
      <c r="E370" s="110"/>
      <c r="F370" s="107"/>
      <c r="G370" s="110"/>
      <c r="H370" s="110"/>
      <c r="I370" s="110"/>
      <c r="J370" s="112"/>
      <c r="K370" s="110"/>
      <c r="L370" s="110"/>
    </row>
    <row r="371" spans="1:12" ht="84" customHeight="1" thickBot="1" x14ac:dyDescent="0.3">
      <c r="A371" s="109"/>
      <c r="B371" s="108" t="s">
        <v>668</v>
      </c>
      <c r="C371" s="108" t="s">
        <v>672</v>
      </c>
      <c r="D371" s="109" t="s">
        <v>20</v>
      </c>
      <c r="E371" s="109">
        <v>39</v>
      </c>
      <c r="F371" s="108" t="s">
        <v>500</v>
      </c>
      <c r="G371" s="109">
        <v>0.18579999999999999</v>
      </c>
      <c r="H371" s="109"/>
      <c r="I371" s="109">
        <f>G371*E371/8</f>
        <v>0.905775</v>
      </c>
      <c r="J371" s="111">
        <f>I371/0.75</f>
        <v>1.2077</v>
      </c>
      <c r="K371" s="109"/>
      <c r="L371" s="109" t="s">
        <v>21</v>
      </c>
    </row>
    <row r="372" spans="1:12" ht="6.75" hidden="1" customHeight="1" thickBot="1" x14ac:dyDescent="0.3">
      <c r="A372" s="118"/>
      <c r="B372" s="106"/>
      <c r="C372" s="106"/>
      <c r="D372" s="118"/>
      <c r="E372" s="118"/>
      <c r="F372" s="106"/>
      <c r="G372" s="118"/>
      <c r="H372" s="118"/>
      <c r="I372" s="118"/>
      <c r="J372" s="119"/>
      <c r="K372" s="118"/>
      <c r="L372" s="118"/>
    </row>
    <row r="373" spans="1:12" ht="1.5" hidden="1" customHeight="1" thickBot="1" x14ac:dyDescent="0.3">
      <c r="A373" s="110"/>
      <c r="B373" s="107"/>
      <c r="C373" s="107"/>
      <c r="D373" s="110"/>
      <c r="E373" s="110"/>
      <c r="F373" s="107"/>
      <c r="G373" s="110"/>
      <c r="H373" s="110"/>
      <c r="I373" s="110"/>
      <c r="J373" s="112"/>
      <c r="K373" s="110"/>
      <c r="L373" s="110"/>
    </row>
    <row r="374" spans="1:12" ht="88.5" customHeight="1" x14ac:dyDescent="0.25">
      <c r="A374" s="109"/>
      <c r="B374" s="108" t="s">
        <v>673</v>
      </c>
      <c r="C374" s="108" t="s">
        <v>674</v>
      </c>
      <c r="D374" s="109" t="s">
        <v>20</v>
      </c>
      <c r="E374" s="109">
        <v>40</v>
      </c>
      <c r="F374" s="108" t="s">
        <v>500</v>
      </c>
      <c r="G374" s="109">
        <v>0.18579999999999999</v>
      </c>
      <c r="H374" s="109"/>
      <c r="I374" s="109">
        <f>G374*E374/8</f>
        <v>0.92899999999999994</v>
      </c>
      <c r="J374" s="111">
        <f>I374/0.75</f>
        <v>1.2386666666666666</v>
      </c>
      <c r="K374" s="109"/>
      <c r="L374" s="109" t="s">
        <v>21</v>
      </c>
    </row>
    <row r="375" spans="1:12" ht="12" customHeight="1" thickBot="1" x14ac:dyDescent="0.3">
      <c r="A375" s="118"/>
      <c r="B375" s="106"/>
      <c r="C375" s="106"/>
      <c r="D375" s="118"/>
      <c r="E375" s="118"/>
      <c r="F375" s="106"/>
      <c r="G375" s="118"/>
      <c r="H375" s="118"/>
      <c r="I375" s="118"/>
      <c r="J375" s="119"/>
      <c r="K375" s="118"/>
      <c r="L375" s="118"/>
    </row>
    <row r="376" spans="1:12" ht="9" hidden="1" customHeight="1" thickBot="1" x14ac:dyDescent="0.3">
      <c r="A376" s="110"/>
      <c r="B376" s="107"/>
      <c r="C376" s="107"/>
      <c r="D376" s="110"/>
      <c r="E376" s="110"/>
      <c r="F376" s="107"/>
      <c r="G376" s="110"/>
      <c r="H376" s="110"/>
      <c r="I376" s="110"/>
      <c r="J376" s="112"/>
      <c r="K376" s="110"/>
      <c r="L376" s="110"/>
    </row>
    <row r="377" spans="1:12" ht="78.75" customHeight="1" x14ac:dyDescent="0.25">
      <c r="A377" s="109"/>
      <c r="B377" s="108" t="s">
        <v>670</v>
      </c>
      <c r="C377" s="108" t="s">
        <v>669</v>
      </c>
      <c r="D377" s="109" t="s">
        <v>20</v>
      </c>
      <c r="E377" s="109">
        <v>60</v>
      </c>
      <c r="F377" s="108" t="s">
        <v>500</v>
      </c>
      <c r="G377" s="109">
        <v>0.18579999999999999</v>
      </c>
      <c r="H377" s="109"/>
      <c r="I377" s="109">
        <f>G377*E377/8</f>
        <v>1.3935</v>
      </c>
      <c r="J377" s="111">
        <f>I377/0.75</f>
        <v>1.8579999999999999</v>
      </c>
      <c r="K377" s="109"/>
      <c r="L377" s="109" t="s">
        <v>21</v>
      </c>
    </row>
    <row r="378" spans="1:12" ht="8.25" customHeight="1" thickBot="1" x14ac:dyDescent="0.3">
      <c r="A378" s="118"/>
      <c r="B378" s="106"/>
      <c r="C378" s="106"/>
      <c r="D378" s="118"/>
      <c r="E378" s="118"/>
      <c r="F378" s="106"/>
      <c r="G378" s="118"/>
      <c r="H378" s="118"/>
      <c r="I378" s="118"/>
      <c r="J378" s="119"/>
      <c r="K378" s="118"/>
      <c r="L378" s="118"/>
    </row>
    <row r="379" spans="1:12" ht="3.75" hidden="1" customHeight="1" thickBot="1" x14ac:dyDescent="0.3">
      <c r="A379" s="110"/>
      <c r="B379" s="107"/>
      <c r="C379" s="107"/>
      <c r="D379" s="110"/>
      <c r="E379" s="110"/>
      <c r="F379" s="107"/>
      <c r="G379" s="110"/>
      <c r="H379" s="110"/>
      <c r="I379" s="110"/>
      <c r="J379" s="112"/>
      <c r="K379" s="110"/>
      <c r="L379" s="110"/>
    </row>
    <row r="380" spans="1:12" ht="64.5" customHeight="1" x14ac:dyDescent="0.25">
      <c r="A380" s="109"/>
      <c r="B380" s="108" t="s">
        <v>671</v>
      </c>
      <c r="C380" s="108" t="s">
        <v>675</v>
      </c>
      <c r="D380" s="109" t="s">
        <v>20</v>
      </c>
      <c r="E380" s="109">
        <v>32</v>
      </c>
      <c r="F380" s="108" t="s">
        <v>500</v>
      </c>
      <c r="G380" s="109">
        <v>0.18579999999999999</v>
      </c>
      <c r="H380" s="109"/>
      <c r="I380" s="109">
        <f>G380*E380/8</f>
        <v>0.74319999999999997</v>
      </c>
      <c r="J380" s="111">
        <f>I380/0.75</f>
        <v>0.99093333333333333</v>
      </c>
      <c r="K380" s="109"/>
      <c r="L380" s="109" t="s">
        <v>21</v>
      </c>
    </row>
    <row r="381" spans="1:12" ht="12" customHeight="1" thickBot="1" x14ac:dyDescent="0.3">
      <c r="A381" s="118"/>
      <c r="B381" s="106"/>
      <c r="C381" s="106"/>
      <c r="D381" s="118"/>
      <c r="E381" s="118"/>
      <c r="F381" s="106"/>
      <c r="G381" s="118"/>
      <c r="H381" s="118"/>
      <c r="I381" s="118"/>
      <c r="J381" s="119"/>
      <c r="K381" s="118"/>
      <c r="L381" s="118"/>
    </row>
    <row r="382" spans="1:12" ht="15.75" hidden="1" customHeight="1" thickBot="1" x14ac:dyDescent="0.3">
      <c r="A382" s="110"/>
      <c r="B382" s="107"/>
      <c r="C382" s="107"/>
      <c r="D382" s="110"/>
      <c r="E382" s="110"/>
      <c r="F382" s="107"/>
      <c r="G382" s="110"/>
      <c r="H382" s="110"/>
      <c r="I382" s="110"/>
      <c r="J382" s="112"/>
      <c r="K382" s="110"/>
      <c r="L382" s="110"/>
    </row>
    <row r="383" spans="1:12" ht="47.25" customHeight="1" x14ac:dyDescent="0.25">
      <c r="A383" s="109"/>
      <c r="B383" s="109" t="s">
        <v>676</v>
      </c>
      <c r="C383" s="108" t="s">
        <v>677</v>
      </c>
      <c r="D383" s="109" t="s">
        <v>20</v>
      </c>
      <c r="E383" s="109">
        <v>40</v>
      </c>
      <c r="F383" s="108" t="s">
        <v>500</v>
      </c>
      <c r="G383" s="109">
        <v>0.18579999999999999</v>
      </c>
      <c r="H383" s="109"/>
      <c r="I383" s="109">
        <f>G383*E383/8</f>
        <v>0.92899999999999994</v>
      </c>
      <c r="J383" s="111">
        <f>I383/0.75</f>
        <v>1.2386666666666666</v>
      </c>
      <c r="K383" s="109"/>
      <c r="L383" s="109" t="s">
        <v>21</v>
      </c>
    </row>
    <row r="384" spans="1:12" ht="48.75" customHeight="1" thickBot="1" x14ac:dyDescent="0.3">
      <c r="A384" s="110"/>
      <c r="B384" s="110"/>
      <c r="C384" s="107"/>
      <c r="D384" s="110"/>
      <c r="E384" s="110"/>
      <c r="F384" s="107"/>
      <c r="G384" s="110"/>
      <c r="H384" s="110"/>
      <c r="I384" s="110"/>
      <c r="J384" s="112"/>
      <c r="K384" s="110"/>
      <c r="L384" s="110"/>
    </row>
    <row r="385" spans="1:12" ht="50.25" customHeight="1" x14ac:dyDescent="0.25">
      <c r="A385" s="109"/>
      <c r="B385" s="108" t="s">
        <v>679</v>
      </c>
      <c r="C385" s="108" t="s">
        <v>678</v>
      </c>
      <c r="D385" s="109" t="s">
        <v>20</v>
      </c>
      <c r="E385" s="109">
        <v>28</v>
      </c>
      <c r="F385" s="108" t="s">
        <v>500</v>
      </c>
      <c r="G385" s="109">
        <v>0.18579999999999999</v>
      </c>
      <c r="H385" s="109"/>
      <c r="I385" s="109">
        <f>G385*E385/8</f>
        <v>0.65029999999999999</v>
      </c>
      <c r="J385" s="111">
        <f>I385/0.75</f>
        <v>0.86706666666666665</v>
      </c>
      <c r="K385" s="109"/>
      <c r="L385" s="109" t="s">
        <v>21</v>
      </c>
    </row>
    <row r="386" spans="1:12" ht="15.75" thickBot="1" x14ac:dyDescent="0.3">
      <c r="A386" s="110"/>
      <c r="B386" s="107"/>
      <c r="C386" s="107"/>
      <c r="D386" s="110"/>
      <c r="E386" s="110"/>
      <c r="F386" s="107"/>
      <c r="G386" s="110"/>
      <c r="H386" s="110"/>
      <c r="I386" s="110"/>
      <c r="J386" s="112"/>
      <c r="K386" s="110"/>
      <c r="L386" s="110"/>
    </row>
    <row r="387" spans="1:12" ht="48" thickBot="1" x14ac:dyDescent="0.3">
      <c r="A387" s="13"/>
      <c r="B387" s="15" t="s">
        <v>731</v>
      </c>
      <c r="C387" s="15" t="s">
        <v>725</v>
      </c>
      <c r="D387" s="13" t="s">
        <v>732</v>
      </c>
      <c r="E387" s="13">
        <v>2500</v>
      </c>
      <c r="F387" s="15" t="s">
        <v>505</v>
      </c>
      <c r="G387" s="13">
        <v>3.3E-3</v>
      </c>
      <c r="H387" s="13"/>
      <c r="I387" s="13">
        <f>G387*E387/2</f>
        <v>4.125</v>
      </c>
      <c r="J387" s="26">
        <f>I387/8</f>
        <v>0.515625</v>
      </c>
      <c r="K387" s="13"/>
      <c r="L387" s="13" t="s">
        <v>108</v>
      </c>
    </row>
    <row r="388" spans="1:12" ht="60" customHeight="1" thickBot="1" x14ac:dyDescent="0.3">
      <c r="A388" s="109"/>
      <c r="B388" s="108" t="s">
        <v>680</v>
      </c>
      <c r="C388" s="109" t="s">
        <v>681</v>
      </c>
      <c r="D388" s="109" t="s">
        <v>26</v>
      </c>
      <c r="E388" s="109">
        <v>25</v>
      </c>
      <c r="F388" s="108" t="s">
        <v>500</v>
      </c>
      <c r="G388" s="109">
        <v>0.18579999999999999</v>
      </c>
      <c r="H388" s="109"/>
      <c r="I388" s="109">
        <f>G388*E388/4</f>
        <v>1.1612499999999999</v>
      </c>
      <c r="J388" s="111">
        <f>I388/0.75</f>
        <v>1.5483333333333331</v>
      </c>
      <c r="K388" s="109"/>
      <c r="L388" s="109" t="s">
        <v>108</v>
      </c>
    </row>
    <row r="389" spans="1:12" ht="13.5" hidden="1" customHeight="1" thickBot="1" x14ac:dyDescent="0.3">
      <c r="A389" s="110"/>
      <c r="B389" s="107"/>
      <c r="C389" s="110"/>
      <c r="D389" s="110"/>
      <c r="E389" s="110"/>
      <c r="F389" s="107"/>
      <c r="G389" s="110"/>
      <c r="H389" s="110"/>
      <c r="I389" s="110"/>
      <c r="J389" s="112"/>
      <c r="K389" s="110"/>
      <c r="L389" s="110"/>
    </row>
    <row r="390" spans="1:12" ht="66.75" customHeight="1" thickBot="1" x14ac:dyDescent="0.3">
      <c r="A390" s="24"/>
      <c r="B390" s="56" t="s">
        <v>738</v>
      </c>
      <c r="C390" s="24" t="s">
        <v>719</v>
      </c>
      <c r="D390" s="24" t="s">
        <v>20</v>
      </c>
      <c r="E390" s="24">
        <v>580</v>
      </c>
      <c r="F390" s="56" t="s">
        <v>500</v>
      </c>
      <c r="G390" s="24">
        <v>2.7900000000000001E-2</v>
      </c>
      <c r="H390" s="24"/>
      <c r="I390" s="24">
        <f>G390*E390/4</f>
        <v>4.0455000000000005</v>
      </c>
      <c r="J390" s="28">
        <f>I390/8</f>
        <v>0.50568750000000007</v>
      </c>
      <c r="K390" s="24"/>
      <c r="L390" s="24" t="s">
        <v>108</v>
      </c>
    </row>
    <row r="391" spans="1:12" ht="18.75" customHeight="1" x14ac:dyDescent="0.25">
      <c r="A391" s="109"/>
      <c r="B391" s="113" t="s">
        <v>683</v>
      </c>
      <c r="C391" s="108" t="s">
        <v>682</v>
      </c>
      <c r="D391" s="109" t="s">
        <v>20</v>
      </c>
      <c r="E391" s="109">
        <v>31</v>
      </c>
      <c r="F391" s="108" t="s">
        <v>500</v>
      </c>
      <c r="G391" s="109">
        <v>0.18579999999999999</v>
      </c>
      <c r="H391" s="109"/>
      <c r="I391" s="109">
        <f>G391*E391/8</f>
        <v>0.71997499999999992</v>
      </c>
      <c r="J391" s="111">
        <f>I391/0.75</f>
        <v>0.95996666666666652</v>
      </c>
      <c r="K391" s="109"/>
      <c r="L391" s="109" t="s">
        <v>21</v>
      </c>
    </row>
    <row r="392" spans="1:12" ht="32.25" customHeight="1" thickBot="1" x14ac:dyDescent="0.3">
      <c r="A392" s="110"/>
      <c r="B392" s="114"/>
      <c r="C392" s="107"/>
      <c r="D392" s="110"/>
      <c r="E392" s="110"/>
      <c r="F392" s="107"/>
      <c r="G392" s="110"/>
      <c r="H392" s="110"/>
      <c r="I392" s="110"/>
      <c r="J392" s="112"/>
      <c r="K392" s="110"/>
      <c r="L392" s="110"/>
    </row>
    <row r="393" spans="1:12" ht="47.25" customHeight="1" x14ac:dyDescent="0.25">
      <c r="A393" s="109"/>
      <c r="B393" s="108" t="s">
        <v>684</v>
      </c>
      <c r="C393" s="108" t="s">
        <v>685</v>
      </c>
      <c r="D393" s="109" t="s">
        <v>20</v>
      </c>
      <c r="E393" s="109">
        <v>42</v>
      </c>
      <c r="F393" s="108" t="s">
        <v>500</v>
      </c>
      <c r="G393" s="109">
        <v>0.18579999999999999</v>
      </c>
      <c r="H393" s="109"/>
      <c r="I393" s="109">
        <f>G393*E393/8</f>
        <v>0.97544999999999993</v>
      </c>
      <c r="J393" s="111">
        <f>I393/0.75</f>
        <v>1.3006</v>
      </c>
      <c r="K393" s="109"/>
      <c r="L393" s="109" t="s">
        <v>21</v>
      </c>
    </row>
    <row r="394" spans="1:12" ht="15.75" thickBot="1" x14ac:dyDescent="0.3">
      <c r="A394" s="110"/>
      <c r="B394" s="107"/>
      <c r="C394" s="107"/>
      <c r="D394" s="110"/>
      <c r="E394" s="110"/>
      <c r="F394" s="107"/>
      <c r="G394" s="110"/>
      <c r="H394" s="110"/>
      <c r="I394" s="110"/>
      <c r="J394" s="112"/>
      <c r="K394" s="110"/>
      <c r="L394" s="110"/>
    </row>
    <row r="395" spans="1:12" ht="45" customHeight="1" x14ac:dyDescent="0.25">
      <c r="A395" s="109"/>
      <c r="B395" s="108" t="s">
        <v>693</v>
      </c>
      <c r="C395" s="108" t="s">
        <v>686</v>
      </c>
      <c r="D395" s="109" t="s">
        <v>20</v>
      </c>
      <c r="E395" s="109">
        <v>49</v>
      </c>
      <c r="F395" s="108" t="s">
        <v>500</v>
      </c>
      <c r="G395" s="109">
        <v>0.18579999999999999</v>
      </c>
      <c r="H395" s="109"/>
      <c r="I395" s="109">
        <f>G395*E395/8</f>
        <v>1.1380250000000001</v>
      </c>
      <c r="J395" s="111">
        <f>I395/0.75</f>
        <v>1.5173666666666668</v>
      </c>
      <c r="K395" s="109"/>
      <c r="L395" s="109" t="s">
        <v>21</v>
      </c>
    </row>
    <row r="396" spans="1:12" ht="9" customHeight="1" thickBot="1" x14ac:dyDescent="0.3">
      <c r="A396" s="110"/>
      <c r="B396" s="107"/>
      <c r="C396" s="107"/>
      <c r="D396" s="110"/>
      <c r="E396" s="110"/>
      <c r="F396" s="107"/>
      <c r="G396" s="110"/>
      <c r="H396" s="110"/>
      <c r="I396" s="110"/>
      <c r="J396" s="112"/>
      <c r="K396" s="110"/>
      <c r="L396" s="110"/>
    </row>
    <row r="397" spans="1:12" ht="47.25" customHeight="1" x14ac:dyDescent="0.25">
      <c r="A397" s="109"/>
      <c r="B397" s="108" t="s">
        <v>692</v>
      </c>
      <c r="C397" s="108" t="s">
        <v>688</v>
      </c>
      <c r="D397" s="109" t="s">
        <v>20</v>
      </c>
      <c r="E397" s="109">
        <v>33</v>
      </c>
      <c r="F397" s="108" t="s">
        <v>500</v>
      </c>
      <c r="G397" s="109">
        <v>0.18579999999999999</v>
      </c>
      <c r="H397" s="109"/>
      <c r="I397" s="109">
        <f>G397*E397/8</f>
        <v>0.76642500000000002</v>
      </c>
      <c r="J397" s="111">
        <f>I397/0.75</f>
        <v>1.0219</v>
      </c>
      <c r="K397" s="109"/>
      <c r="L397" s="109" t="s">
        <v>21</v>
      </c>
    </row>
    <row r="398" spans="1:12" ht="15.75" thickBot="1" x14ac:dyDescent="0.3">
      <c r="A398" s="110"/>
      <c r="B398" s="107"/>
      <c r="C398" s="107"/>
      <c r="D398" s="110"/>
      <c r="E398" s="110"/>
      <c r="F398" s="107"/>
      <c r="G398" s="110"/>
      <c r="H398" s="110"/>
      <c r="I398" s="110"/>
      <c r="J398" s="112"/>
      <c r="K398" s="110"/>
      <c r="L398" s="110"/>
    </row>
    <row r="399" spans="1:12" ht="63" customHeight="1" x14ac:dyDescent="0.25">
      <c r="A399" s="109"/>
      <c r="B399" s="108" t="s">
        <v>691</v>
      </c>
      <c r="C399" s="108" t="s">
        <v>687</v>
      </c>
      <c r="D399" s="109" t="s">
        <v>20</v>
      </c>
      <c r="E399" s="109">
        <v>41</v>
      </c>
      <c r="F399" s="108" t="s">
        <v>500</v>
      </c>
      <c r="G399" s="109">
        <v>0.18579999999999999</v>
      </c>
      <c r="H399" s="109"/>
      <c r="I399" s="109">
        <f>G399*E399/8</f>
        <v>0.95222499999999999</v>
      </c>
      <c r="J399" s="111">
        <f>I399/0.75</f>
        <v>1.2696333333333334</v>
      </c>
      <c r="K399" s="109"/>
      <c r="L399" s="109" t="s">
        <v>21</v>
      </c>
    </row>
    <row r="400" spans="1:12" ht="1.5" customHeight="1" x14ac:dyDescent="0.25">
      <c r="A400" s="118"/>
      <c r="B400" s="106"/>
      <c r="C400" s="106"/>
      <c r="D400" s="118"/>
      <c r="E400" s="118"/>
      <c r="F400" s="106"/>
      <c r="G400" s="118"/>
      <c r="H400" s="118"/>
      <c r="I400" s="118"/>
      <c r="J400" s="119"/>
      <c r="K400" s="118"/>
      <c r="L400" s="118"/>
    </row>
    <row r="401" spans="1:12" ht="1.5" customHeight="1" thickBot="1" x14ac:dyDescent="0.3">
      <c r="A401" s="110"/>
      <c r="B401" s="107"/>
      <c r="C401" s="107"/>
      <c r="D401" s="110"/>
      <c r="E401" s="110"/>
      <c r="F401" s="107"/>
      <c r="G401" s="110"/>
      <c r="H401" s="110"/>
      <c r="I401" s="110"/>
      <c r="J401" s="112"/>
      <c r="K401" s="110"/>
      <c r="L401" s="110"/>
    </row>
    <row r="402" spans="1:12" ht="63" customHeight="1" x14ac:dyDescent="0.25">
      <c r="A402" s="109"/>
      <c r="B402" s="108" t="s">
        <v>690</v>
      </c>
      <c r="C402" s="108" t="s">
        <v>689</v>
      </c>
      <c r="D402" s="109" t="s">
        <v>20</v>
      </c>
      <c r="E402" s="109">
        <v>21</v>
      </c>
      <c r="F402" s="108" t="s">
        <v>500</v>
      </c>
      <c r="G402" s="109">
        <v>0.18579999999999999</v>
      </c>
      <c r="H402" s="109"/>
      <c r="I402" s="109">
        <f>G402*E402/8</f>
        <v>0.48772499999999996</v>
      </c>
      <c r="J402" s="111">
        <f>I402/0.75</f>
        <v>0.65029999999999999</v>
      </c>
      <c r="K402" s="109"/>
      <c r="L402" s="109" t="s">
        <v>108</v>
      </c>
    </row>
    <row r="403" spans="1:12" ht="3.75" customHeight="1" thickBot="1" x14ac:dyDescent="0.3">
      <c r="A403" s="110"/>
      <c r="B403" s="107"/>
      <c r="C403" s="107"/>
      <c r="D403" s="110"/>
      <c r="E403" s="110"/>
      <c r="F403" s="107"/>
      <c r="G403" s="110"/>
      <c r="H403" s="110"/>
      <c r="I403" s="110"/>
      <c r="J403" s="112"/>
      <c r="K403" s="110"/>
      <c r="L403" s="110"/>
    </row>
    <row r="404" spans="1:12" ht="52.5" customHeight="1" thickBot="1" x14ac:dyDescent="0.3">
      <c r="A404" s="13"/>
      <c r="B404" s="15" t="s">
        <v>733</v>
      </c>
      <c r="C404" s="15" t="s">
        <v>725</v>
      </c>
      <c r="D404" s="13" t="s">
        <v>734</v>
      </c>
      <c r="E404" s="13">
        <v>1300</v>
      </c>
      <c r="F404" s="15" t="s">
        <v>505</v>
      </c>
      <c r="G404" s="13">
        <v>3.3E-3</v>
      </c>
      <c r="H404" s="13"/>
      <c r="I404" s="13">
        <f>G404*E404/1</f>
        <v>4.29</v>
      </c>
      <c r="J404" s="26">
        <f>I404/8</f>
        <v>0.53625</v>
      </c>
      <c r="K404" s="13"/>
      <c r="L404" s="13" t="s">
        <v>108</v>
      </c>
    </row>
    <row r="405" spans="1:12" ht="47.25" customHeight="1" x14ac:dyDescent="0.25">
      <c r="A405" s="109"/>
      <c r="B405" s="113" t="s">
        <v>695</v>
      </c>
      <c r="C405" s="108" t="s">
        <v>694</v>
      </c>
      <c r="D405" s="109" t="s">
        <v>20</v>
      </c>
      <c r="E405" s="109">
        <v>32</v>
      </c>
      <c r="F405" s="108" t="s">
        <v>500</v>
      </c>
      <c r="G405" s="109">
        <v>0.18579999999999999</v>
      </c>
      <c r="H405" s="109"/>
      <c r="I405" s="109">
        <f>G405*E405/8</f>
        <v>0.74319999999999997</v>
      </c>
      <c r="J405" s="111">
        <f>I405/0.75</f>
        <v>0.99093333333333333</v>
      </c>
      <c r="K405" s="109"/>
      <c r="L405" s="109" t="s">
        <v>21</v>
      </c>
    </row>
    <row r="406" spans="1:12" ht="15.75" thickBot="1" x14ac:dyDescent="0.3">
      <c r="A406" s="110"/>
      <c r="B406" s="114"/>
      <c r="C406" s="107"/>
      <c r="D406" s="110"/>
      <c r="E406" s="110"/>
      <c r="F406" s="107"/>
      <c r="G406" s="110"/>
      <c r="H406" s="110"/>
      <c r="I406" s="110"/>
      <c r="J406" s="112"/>
      <c r="K406" s="110"/>
      <c r="L406" s="110"/>
    </row>
    <row r="407" spans="1:12" ht="47.25" customHeight="1" x14ac:dyDescent="0.25">
      <c r="A407" s="109"/>
      <c r="B407" s="108" t="s">
        <v>696</v>
      </c>
      <c r="C407" s="108" t="s">
        <v>697</v>
      </c>
      <c r="D407" s="109" t="s">
        <v>20</v>
      </c>
      <c r="E407" s="109">
        <v>39</v>
      </c>
      <c r="F407" s="108" t="s">
        <v>500</v>
      </c>
      <c r="G407" s="109">
        <v>0.18579999999999999</v>
      </c>
      <c r="H407" s="109"/>
      <c r="I407" s="109">
        <f>G407*E407/8</f>
        <v>0.905775</v>
      </c>
      <c r="J407" s="111">
        <f>I407/0.75</f>
        <v>1.2077</v>
      </c>
      <c r="K407" s="109"/>
      <c r="L407" s="109" t="s">
        <v>21</v>
      </c>
    </row>
    <row r="408" spans="1:12" ht="15.75" thickBot="1" x14ac:dyDescent="0.3">
      <c r="A408" s="110"/>
      <c r="B408" s="107"/>
      <c r="C408" s="107"/>
      <c r="D408" s="110"/>
      <c r="E408" s="110"/>
      <c r="F408" s="107"/>
      <c r="G408" s="110"/>
      <c r="H408" s="110"/>
      <c r="I408" s="110"/>
      <c r="J408" s="112"/>
      <c r="K408" s="110"/>
      <c r="L408" s="110"/>
    </row>
    <row r="409" spans="1:12" ht="47.25" customHeight="1" x14ac:dyDescent="0.25">
      <c r="A409" s="109"/>
      <c r="B409" s="108" t="s">
        <v>698</v>
      </c>
      <c r="C409" s="108" t="s">
        <v>699</v>
      </c>
      <c r="D409" s="109" t="s">
        <v>20</v>
      </c>
      <c r="E409" s="109">
        <v>28</v>
      </c>
      <c r="F409" s="108" t="s">
        <v>500</v>
      </c>
      <c r="G409" s="109">
        <v>0.18579999999999999</v>
      </c>
      <c r="H409" s="109"/>
      <c r="I409" s="109">
        <f>G409*E409/8</f>
        <v>0.65029999999999999</v>
      </c>
      <c r="J409" s="111">
        <f>I409/0.75</f>
        <v>0.86706666666666665</v>
      </c>
      <c r="K409" s="109"/>
      <c r="L409" s="109" t="s">
        <v>108</v>
      </c>
    </row>
    <row r="410" spans="1:12" ht="15.75" thickBot="1" x14ac:dyDescent="0.3">
      <c r="A410" s="110"/>
      <c r="B410" s="107"/>
      <c r="C410" s="107"/>
      <c r="D410" s="110"/>
      <c r="E410" s="110"/>
      <c r="F410" s="107"/>
      <c r="G410" s="110"/>
      <c r="H410" s="110"/>
      <c r="I410" s="110"/>
      <c r="J410" s="112"/>
      <c r="K410" s="110"/>
      <c r="L410" s="110"/>
    </row>
    <row r="411" spans="1:12" ht="63" customHeight="1" x14ac:dyDescent="0.25">
      <c r="A411" s="109"/>
      <c r="B411" s="113" t="s">
        <v>700</v>
      </c>
      <c r="C411" s="109" t="s">
        <v>701</v>
      </c>
      <c r="D411" s="109" t="s">
        <v>20</v>
      </c>
      <c r="E411" s="109">
        <v>74</v>
      </c>
      <c r="F411" s="108" t="s">
        <v>500</v>
      </c>
      <c r="G411" s="109">
        <v>0.18579999999999999</v>
      </c>
      <c r="H411" s="109"/>
      <c r="I411" s="109">
        <f>G411*E411/8</f>
        <v>1.71865</v>
      </c>
      <c r="J411" s="111">
        <f>I411/0.75</f>
        <v>2.2915333333333332</v>
      </c>
      <c r="K411" s="109"/>
      <c r="L411" s="109" t="s">
        <v>21</v>
      </c>
    </row>
    <row r="412" spans="1:12" ht="15.75" thickBot="1" x14ac:dyDescent="0.3">
      <c r="A412" s="110"/>
      <c r="B412" s="114"/>
      <c r="C412" s="110"/>
      <c r="D412" s="110"/>
      <c r="E412" s="110"/>
      <c r="F412" s="107"/>
      <c r="G412" s="110"/>
      <c r="H412" s="110"/>
      <c r="I412" s="110"/>
      <c r="J412" s="112"/>
      <c r="K412" s="110"/>
      <c r="L412" s="110"/>
    </row>
    <row r="413" spans="1:12" ht="96" customHeight="1" thickBot="1" x14ac:dyDescent="0.3">
      <c r="A413" s="109"/>
      <c r="B413" s="108" t="s">
        <v>703</v>
      </c>
      <c r="C413" s="108" t="s">
        <v>702</v>
      </c>
      <c r="D413" s="109" t="s">
        <v>20</v>
      </c>
      <c r="E413" s="109">
        <v>33</v>
      </c>
      <c r="F413" s="108" t="s">
        <v>500</v>
      </c>
      <c r="G413" s="109">
        <v>0.18579999999999999</v>
      </c>
      <c r="H413" s="109"/>
      <c r="I413" s="109">
        <f>G413*E413/8</f>
        <v>0.76642500000000002</v>
      </c>
      <c r="J413" s="111">
        <f>I413/0.75</f>
        <v>1.0219</v>
      </c>
      <c r="K413" s="109"/>
      <c r="L413" s="109" t="s">
        <v>21</v>
      </c>
    </row>
    <row r="414" spans="1:12" ht="0.75" hidden="1" customHeight="1" thickBot="1" x14ac:dyDescent="0.3">
      <c r="A414" s="110"/>
      <c r="B414" s="107"/>
      <c r="C414" s="107"/>
      <c r="D414" s="110"/>
      <c r="E414" s="110"/>
      <c r="F414" s="107"/>
      <c r="G414" s="110"/>
      <c r="H414" s="110"/>
      <c r="I414" s="110"/>
      <c r="J414" s="112"/>
      <c r="K414" s="110"/>
      <c r="L414" s="110"/>
    </row>
    <row r="415" spans="1:12" ht="47.25" customHeight="1" x14ac:dyDescent="0.25">
      <c r="A415" s="109"/>
      <c r="B415" s="108" t="s">
        <v>705</v>
      </c>
      <c r="C415" s="108" t="s">
        <v>704</v>
      </c>
      <c r="D415" s="109" t="s">
        <v>20</v>
      </c>
      <c r="E415" s="109">
        <v>27</v>
      </c>
      <c r="F415" s="108" t="s">
        <v>500</v>
      </c>
      <c r="G415" s="109">
        <v>0.18579999999999999</v>
      </c>
      <c r="H415" s="109"/>
      <c r="I415" s="109">
        <f>G415*E415/8</f>
        <v>0.62707499999999994</v>
      </c>
      <c r="J415" s="111">
        <f>I415/0.75</f>
        <v>0.83609999999999995</v>
      </c>
      <c r="K415" s="109"/>
      <c r="L415" s="109" t="s">
        <v>21</v>
      </c>
    </row>
    <row r="416" spans="1:12" ht="15.75" thickBot="1" x14ac:dyDescent="0.3">
      <c r="A416" s="110"/>
      <c r="B416" s="107"/>
      <c r="C416" s="107"/>
      <c r="D416" s="110"/>
      <c r="E416" s="110"/>
      <c r="F416" s="107"/>
      <c r="G416" s="110"/>
      <c r="H416" s="110"/>
      <c r="I416" s="110"/>
      <c r="J416" s="112"/>
      <c r="K416" s="110"/>
      <c r="L416" s="110"/>
    </row>
    <row r="417" spans="1:12" ht="63" customHeight="1" x14ac:dyDescent="0.25">
      <c r="A417" s="109"/>
      <c r="B417" s="108" t="s">
        <v>706</v>
      </c>
      <c r="C417" s="108" t="s">
        <v>707</v>
      </c>
      <c r="D417" s="109" t="s">
        <v>20</v>
      </c>
      <c r="E417" s="109">
        <v>10</v>
      </c>
      <c r="F417" s="108" t="s">
        <v>500</v>
      </c>
      <c r="G417" s="109">
        <v>0.18579999999999999</v>
      </c>
      <c r="H417" s="109"/>
      <c r="I417" s="109">
        <f>G417*E417/4</f>
        <v>0.46449999999999997</v>
      </c>
      <c r="J417" s="111">
        <f>I417/0.75</f>
        <v>0.61933333333333329</v>
      </c>
      <c r="K417" s="109"/>
      <c r="L417" s="109" t="s">
        <v>21</v>
      </c>
    </row>
    <row r="418" spans="1:12" ht="6.75" customHeight="1" thickBot="1" x14ac:dyDescent="0.3">
      <c r="A418" s="110"/>
      <c r="B418" s="107"/>
      <c r="C418" s="107"/>
      <c r="D418" s="110"/>
      <c r="E418" s="110"/>
      <c r="F418" s="107"/>
      <c r="G418" s="110"/>
      <c r="H418" s="110"/>
      <c r="I418" s="110"/>
      <c r="J418" s="112"/>
      <c r="K418" s="110"/>
      <c r="L418" s="110"/>
    </row>
    <row r="419" spans="1:12" ht="84.75" customHeight="1" x14ac:dyDescent="0.25">
      <c r="A419" s="109"/>
      <c r="B419" s="108" t="s">
        <v>708</v>
      </c>
      <c r="C419" s="108" t="s">
        <v>709</v>
      </c>
      <c r="D419" s="109" t="s">
        <v>20</v>
      </c>
      <c r="E419" s="109">
        <v>37</v>
      </c>
      <c r="F419" s="108" t="s">
        <v>500</v>
      </c>
      <c r="G419" s="109">
        <v>0.18579999999999999</v>
      </c>
      <c r="H419" s="109"/>
      <c r="I419" s="109">
        <f>G419*E419/8</f>
        <v>0.85932500000000001</v>
      </c>
      <c r="J419" s="111">
        <f>I419/0.75</f>
        <v>1.1457666666666666</v>
      </c>
      <c r="K419" s="109"/>
      <c r="L419" s="109" t="s">
        <v>108</v>
      </c>
    </row>
    <row r="420" spans="1:12" ht="8.25" hidden="1" customHeight="1" x14ac:dyDescent="0.25">
      <c r="A420" s="118"/>
      <c r="B420" s="106"/>
      <c r="C420" s="106"/>
      <c r="D420" s="118"/>
      <c r="E420" s="118"/>
      <c r="F420" s="106"/>
      <c r="G420" s="118"/>
      <c r="H420" s="118"/>
      <c r="I420" s="118"/>
      <c r="J420" s="119"/>
      <c r="K420" s="118"/>
      <c r="L420" s="118"/>
    </row>
    <row r="421" spans="1:12" ht="15.75" hidden="1" thickBot="1" x14ac:dyDescent="0.3">
      <c r="A421" s="110"/>
      <c r="B421" s="107"/>
      <c r="C421" s="107"/>
      <c r="D421" s="110"/>
      <c r="E421" s="110"/>
      <c r="F421" s="107"/>
      <c r="G421" s="110"/>
      <c r="H421" s="110"/>
      <c r="I421" s="110"/>
      <c r="J421" s="112"/>
      <c r="K421" s="110"/>
      <c r="L421" s="110"/>
    </row>
    <row r="422" spans="1:12" ht="32.25" thickBot="1" x14ac:dyDescent="0.3">
      <c r="A422" s="12"/>
      <c r="B422" s="22" t="s">
        <v>355</v>
      </c>
      <c r="C422" s="7"/>
      <c r="D422" s="7"/>
      <c r="E422" s="7"/>
      <c r="F422" s="10"/>
      <c r="G422" s="7"/>
      <c r="H422" s="7"/>
      <c r="I422" s="7"/>
      <c r="J422" s="25"/>
      <c r="K422" s="7"/>
      <c r="L422" s="7" t="s">
        <v>21</v>
      </c>
    </row>
    <row r="423" spans="1:12" ht="15" customHeight="1" x14ac:dyDescent="0.25">
      <c r="A423" s="109"/>
      <c r="B423" s="113" t="s">
        <v>741</v>
      </c>
      <c r="C423" s="109" t="s">
        <v>742</v>
      </c>
      <c r="D423" s="109" t="s">
        <v>20</v>
      </c>
      <c r="E423" s="109">
        <v>50</v>
      </c>
      <c r="F423" s="108" t="s">
        <v>500</v>
      </c>
      <c r="G423" s="109">
        <v>0.18579999999999999</v>
      </c>
      <c r="H423" s="109"/>
      <c r="I423" s="109">
        <f>G423*E423/8</f>
        <v>1.1612499999999999</v>
      </c>
      <c r="J423" s="111">
        <f>I423/0.75</f>
        <v>1.5483333333333331</v>
      </c>
      <c r="K423" s="109"/>
      <c r="L423" s="109" t="s">
        <v>21</v>
      </c>
    </row>
    <row r="424" spans="1:12" ht="96.75" customHeight="1" thickBot="1" x14ac:dyDescent="0.3">
      <c r="A424" s="110"/>
      <c r="B424" s="114"/>
      <c r="C424" s="110"/>
      <c r="D424" s="110"/>
      <c r="E424" s="110"/>
      <c r="F424" s="107"/>
      <c r="G424" s="110"/>
      <c r="H424" s="110"/>
      <c r="I424" s="110"/>
      <c r="J424" s="112"/>
      <c r="K424" s="110"/>
      <c r="L424" s="110"/>
    </row>
    <row r="425" spans="1:12" ht="15.75" customHeight="1" thickBot="1" x14ac:dyDescent="0.3">
      <c r="A425" s="12"/>
      <c r="B425" s="113" t="s">
        <v>741</v>
      </c>
      <c r="C425" s="109" t="s">
        <v>743</v>
      </c>
      <c r="D425" s="109" t="s">
        <v>26</v>
      </c>
      <c r="E425" s="109">
        <v>46</v>
      </c>
      <c r="F425" s="108" t="s">
        <v>500</v>
      </c>
      <c r="G425" s="109">
        <v>0.18579999999999999</v>
      </c>
      <c r="H425" s="109"/>
      <c r="I425" s="109">
        <f>G425*E425/4</f>
        <v>2.1366999999999998</v>
      </c>
      <c r="J425" s="111">
        <f>I425/0.75</f>
        <v>2.8489333333333331</v>
      </c>
      <c r="K425" s="109"/>
      <c r="L425" s="109" t="s">
        <v>21</v>
      </c>
    </row>
    <row r="426" spans="1:12" ht="117" customHeight="1" thickBot="1" x14ac:dyDescent="0.3">
      <c r="A426" s="12"/>
      <c r="B426" s="114"/>
      <c r="C426" s="110"/>
      <c r="D426" s="110"/>
      <c r="E426" s="110"/>
      <c r="F426" s="107"/>
      <c r="G426" s="110"/>
      <c r="H426" s="110"/>
      <c r="I426" s="110"/>
      <c r="J426" s="112"/>
      <c r="K426" s="110"/>
      <c r="L426" s="110"/>
    </row>
    <row r="427" spans="1:12" ht="69.75" customHeight="1" thickTop="1" thickBot="1" x14ac:dyDescent="0.3">
      <c r="A427" s="12"/>
      <c r="B427" s="75" t="s">
        <v>744</v>
      </c>
      <c r="C427" s="76" t="s">
        <v>745</v>
      </c>
      <c r="D427" s="76" t="s">
        <v>20</v>
      </c>
      <c r="E427" s="76">
        <v>171</v>
      </c>
      <c r="F427" s="76" t="s">
        <v>500</v>
      </c>
      <c r="G427" s="76">
        <v>0.1983</v>
      </c>
      <c r="H427" s="76"/>
      <c r="I427" s="76">
        <f>G427*E427/8</f>
        <v>4.2386625000000002</v>
      </c>
      <c r="J427" s="77">
        <v>5</v>
      </c>
      <c r="K427" s="76"/>
      <c r="L427" s="78" t="s">
        <v>108</v>
      </c>
    </row>
    <row r="428" spans="1:12" ht="64.5" thickTop="1" thickBot="1" x14ac:dyDescent="0.3">
      <c r="A428" s="12"/>
      <c r="B428" s="75" t="s">
        <v>746</v>
      </c>
      <c r="C428" s="76" t="s">
        <v>747</v>
      </c>
      <c r="D428" s="76" t="s">
        <v>20</v>
      </c>
      <c r="E428" s="76">
        <v>30</v>
      </c>
      <c r="F428" s="76" t="s">
        <v>500</v>
      </c>
      <c r="G428" s="76">
        <v>0.18579999999999999</v>
      </c>
      <c r="H428" s="76"/>
      <c r="I428" s="76">
        <f>G428*E428/8</f>
        <v>0.69674999999999998</v>
      </c>
      <c r="J428" s="77">
        <f>I428/0.75</f>
        <v>0.92899999999999994</v>
      </c>
      <c r="K428" s="76"/>
      <c r="L428" s="78" t="s">
        <v>108</v>
      </c>
    </row>
    <row r="429" spans="1:12" ht="80.25" thickTop="1" thickBot="1" x14ac:dyDescent="0.3">
      <c r="A429" s="12"/>
      <c r="B429" s="79" t="s">
        <v>748</v>
      </c>
      <c r="C429" s="80" t="s">
        <v>749</v>
      </c>
      <c r="D429" s="80" t="s">
        <v>20</v>
      </c>
      <c r="E429" s="80">
        <v>35</v>
      </c>
      <c r="F429" s="80" t="s">
        <v>500</v>
      </c>
      <c r="G429" s="80">
        <v>0.18579999999999999</v>
      </c>
      <c r="H429" s="80"/>
      <c r="I429" s="76">
        <f>G429*E429/8</f>
        <v>0.81287500000000001</v>
      </c>
      <c r="J429" s="77">
        <f>I429/0.75</f>
        <v>1.0838333333333334</v>
      </c>
      <c r="K429" s="80"/>
      <c r="L429" s="80" t="s">
        <v>108</v>
      </c>
    </row>
    <row r="430" spans="1:12" ht="143.25" thickTop="1" thickBot="1" x14ac:dyDescent="0.3">
      <c r="A430" s="12"/>
      <c r="B430" s="81" t="s">
        <v>750</v>
      </c>
      <c r="C430" s="24" t="s">
        <v>751</v>
      </c>
      <c r="D430" s="24" t="s">
        <v>20</v>
      </c>
      <c r="E430" s="24">
        <v>53</v>
      </c>
      <c r="F430" s="24" t="s">
        <v>500</v>
      </c>
      <c r="G430" s="24">
        <v>0.18579999999999999</v>
      </c>
      <c r="H430" s="24"/>
      <c r="I430" s="76">
        <f>G430*E430/8</f>
        <v>1.230925</v>
      </c>
      <c r="J430" s="77">
        <f>I430/0.75</f>
        <v>1.6412333333333333</v>
      </c>
      <c r="K430" s="24"/>
      <c r="L430" s="24" t="s">
        <v>108</v>
      </c>
    </row>
    <row r="431" spans="1:12" ht="15" customHeight="1" thickBot="1" x14ac:dyDescent="0.3">
      <c r="A431" s="12"/>
      <c r="B431" s="147" t="s">
        <v>752</v>
      </c>
      <c r="C431" s="120" t="s">
        <v>753</v>
      </c>
      <c r="D431" s="120" t="s">
        <v>26</v>
      </c>
      <c r="E431" s="120">
        <v>57</v>
      </c>
      <c r="F431" s="120"/>
      <c r="G431" s="120">
        <v>0.18579999999999999</v>
      </c>
      <c r="H431" s="120"/>
      <c r="I431" s="120">
        <f>G431*E431/4</f>
        <v>2.6476500000000001</v>
      </c>
      <c r="J431" s="122">
        <f>I431/0.75</f>
        <v>3.5302000000000002</v>
      </c>
      <c r="K431" s="120"/>
      <c r="L431" s="120" t="s">
        <v>21</v>
      </c>
    </row>
    <row r="432" spans="1:12" ht="84.75" customHeight="1" thickBot="1" x14ac:dyDescent="0.3">
      <c r="A432" s="12"/>
      <c r="B432" s="147"/>
      <c r="C432" s="120"/>
      <c r="D432" s="120"/>
      <c r="E432" s="120"/>
      <c r="F432" s="120"/>
      <c r="G432" s="120"/>
      <c r="H432" s="120"/>
      <c r="I432" s="120"/>
      <c r="J432" s="122"/>
      <c r="K432" s="120"/>
      <c r="L432" s="120"/>
    </row>
    <row r="433" spans="1:12" ht="84.75" customHeight="1" thickBot="1" x14ac:dyDescent="0.3">
      <c r="A433" s="12"/>
      <c r="B433" s="121" t="s">
        <v>754</v>
      </c>
      <c r="C433" s="121" t="s">
        <v>755</v>
      </c>
      <c r="D433" s="120" t="s">
        <v>26</v>
      </c>
      <c r="E433" s="120">
        <v>65</v>
      </c>
      <c r="F433" s="120" t="s">
        <v>500</v>
      </c>
      <c r="G433" s="120">
        <v>0.18579999999999999</v>
      </c>
      <c r="H433" s="120"/>
      <c r="I433" s="120">
        <f>G433*E433/4</f>
        <v>3.01925</v>
      </c>
      <c r="J433" s="122">
        <f>I433/0.75</f>
        <v>4.0256666666666669</v>
      </c>
      <c r="K433" s="120"/>
      <c r="L433" s="120" t="s">
        <v>21</v>
      </c>
    </row>
    <row r="434" spans="1:12" ht="54.75" customHeight="1" thickBot="1" x14ac:dyDescent="0.3">
      <c r="A434" s="12"/>
      <c r="B434" s="121"/>
      <c r="C434" s="121"/>
      <c r="D434" s="120"/>
      <c r="E434" s="120"/>
      <c r="F434" s="120"/>
      <c r="G434" s="120"/>
      <c r="H434" s="120"/>
      <c r="I434" s="120"/>
      <c r="J434" s="122"/>
      <c r="K434" s="120"/>
      <c r="L434" s="120"/>
    </row>
    <row r="435" spans="1:12" ht="16.5" customHeight="1" thickBot="1" x14ac:dyDescent="0.3">
      <c r="A435" s="12"/>
      <c r="B435" s="106" t="s">
        <v>756</v>
      </c>
      <c r="C435" s="118" t="s">
        <v>757</v>
      </c>
      <c r="D435" s="118" t="s">
        <v>26</v>
      </c>
      <c r="E435" s="118">
        <v>39</v>
      </c>
      <c r="F435" s="118"/>
      <c r="G435" s="118">
        <v>0.18579999999999999</v>
      </c>
      <c r="H435" s="118"/>
      <c r="I435" s="118">
        <f>G435*E435/4</f>
        <v>1.81155</v>
      </c>
      <c r="J435" s="119">
        <f>I435/0.75</f>
        <v>2.4154</v>
      </c>
      <c r="K435" s="118"/>
      <c r="L435" s="118" t="s">
        <v>21</v>
      </c>
    </row>
    <row r="436" spans="1:12" ht="70.5" customHeight="1" thickBot="1" x14ac:dyDescent="0.3">
      <c r="A436" s="12"/>
      <c r="B436" s="107"/>
      <c r="C436" s="110"/>
      <c r="D436" s="110"/>
      <c r="E436" s="110"/>
      <c r="F436" s="110"/>
      <c r="G436" s="110"/>
      <c r="H436" s="110"/>
      <c r="I436" s="110"/>
      <c r="J436" s="112"/>
      <c r="K436" s="110"/>
      <c r="L436" s="110"/>
    </row>
    <row r="437" spans="1:12" ht="16.5" thickBot="1" x14ac:dyDescent="0.3">
      <c r="A437" s="12"/>
      <c r="B437" s="113" t="s">
        <v>758</v>
      </c>
      <c r="C437" s="109" t="s">
        <v>759</v>
      </c>
      <c r="D437" s="109" t="s">
        <v>20</v>
      </c>
      <c r="E437" s="109">
        <v>40</v>
      </c>
      <c r="F437" s="109"/>
      <c r="G437" s="109">
        <v>0.18579999999999999</v>
      </c>
      <c r="H437" s="109"/>
      <c r="I437" s="109">
        <f>G437*E437/8</f>
        <v>0.92899999999999994</v>
      </c>
      <c r="J437" s="111">
        <f>I437/0.75</f>
        <v>1.2386666666666666</v>
      </c>
      <c r="K437" s="109"/>
      <c r="L437" s="109" t="s">
        <v>21</v>
      </c>
    </row>
    <row r="438" spans="1:12" ht="132" customHeight="1" thickBot="1" x14ac:dyDescent="0.3">
      <c r="A438" s="12"/>
      <c r="B438" s="114"/>
      <c r="C438" s="110"/>
      <c r="D438" s="110"/>
      <c r="E438" s="110"/>
      <c r="F438" s="110"/>
      <c r="G438" s="110"/>
      <c r="H438" s="110"/>
      <c r="I438" s="110"/>
      <c r="J438" s="112"/>
      <c r="K438" s="110"/>
      <c r="L438" s="110"/>
    </row>
    <row r="439" spans="1:12" ht="16.5" thickBot="1" x14ac:dyDescent="0.3">
      <c r="A439" s="12"/>
      <c r="B439" s="108" t="s">
        <v>760</v>
      </c>
      <c r="C439" s="108" t="s">
        <v>761</v>
      </c>
      <c r="D439" s="109" t="s">
        <v>20</v>
      </c>
      <c r="E439" s="109">
        <v>46</v>
      </c>
      <c r="F439" s="109"/>
      <c r="G439" s="109">
        <v>0.18579999999999999</v>
      </c>
      <c r="H439" s="109"/>
      <c r="I439" s="109">
        <f>G439*E439/8</f>
        <v>1.0683499999999999</v>
      </c>
      <c r="J439" s="111">
        <f>I439/0.75</f>
        <v>1.4244666666666665</v>
      </c>
      <c r="K439" s="109"/>
      <c r="L439" s="109" t="s">
        <v>21</v>
      </c>
    </row>
    <row r="440" spans="1:12" s="68" customFormat="1" ht="16.5" thickBot="1" x14ac:dyDescent="0.3">
      <c r="A440" s="12"/>
      <c r="B440" s="106"/>
      <c r="C440" s="106"/>
      <c r="D440" s="118"/>
      <c r="E440" s="118"/>
      <c r="F440" s="118"/>
      <c r="G440" s="118"/>
      <c r="H440" s="118"/>
      <c r="I440" s="118"/>
      <c r="J440" s="119"/>
      <c r="K440" s="118"/>
      <c r="L440" s="118"/>
    </row>
    <row r="441" spans="1:12" ht="93.75" customHeight="1" thickBot="1" x14ac:dyDescent="0.3">
      <c r="A441" s="142"/>
      <c r="B441" s="107"/>
      <c r="C441" s="107"/>
      <c r="D441" s="110"/>
      <c r="E441" s="110"/>
      <c r="F441" s="110"/>
      <c r="G441" s="110"/>
      <c r="H441" s="110"/>
      <c r="I441" s="110"/>
      <c r="J441" s="112"/>
      <c r="K441" s="110"/>
      <c r="L441" s="110"/>
    </row>
    <row r="442" spans="1:12" ht="108" customHeight="1" thickBot="1" x14ac:dyDescent="0.3">
      <c r="A442" s="143"/>
      <c r="B442" s="22" t="s">
        <v>762</v>
      </c>
      <c r="C442" s="7" t="s">
        <v>763</v>
      </c>
      <c r="D442" s="7" t="s">
        <v>20</v>
      </c>
      <c r="E442" s="7">
        <v>27</v>
      </c>
      <c r="F442" s="7"/>
      <c r="G442" s="7">
        <v>0.18579999999999999</v>
      </c>
      <c r="H442" s="7"/>
      <c r="I442" s="7">
        <f>G442*E442/8</f>
        <v>0.62707499999999994</v>
      </c>
      <c r="J442" s="25">
        <f>I442/0.75</f>
        <v>0.83609999999999995</v>
      </c>
      <c r="K442" s="7"/>
      <c r="L442" s="7" t="s">
        <v>21</v>
      </c>
    </row>
    <row r="443" spans="1:12" ht="47.25" customHeight="1" thickBot="1" x14ac:dyDescent="0.3">
      <c r="A443" s="143"/>
      <c r="B443" s="22" t="s">
        <v>772</v>
      </c>
      <c r="C443" s="7" t="s">
        <v>775</v>
      </c>
      <c r="D443" s="7" t="s">
        <v>365</v>
      </c>
      <c r="E443" s="7">
        <v>10</v>
      </c>
      <c r="F443" s="7"/>
      <c r="G443" s="7">
        <v>0.18579999999999999</v>
      </c>
      <c r="H443" s="7"/>
      <c r="I443" s="7">
        <f>G443*E443/8</f>
        <v>0.23224999999999998</v>
      </c>
      <c r="J443" s="25">
        <v>1</v>
      </c>
      <c r="K443" s="7"/>
      <c r="L443" s="7"/>
    </row>
    <row r="444" spans="1:12" ht="80.25" customHeight="1" thickBot="1" x14ac:dyDescent="0.3">
      <c r="A444" s="144"/>
      <c r="B444" s="22" t="s">
        <v>764</v>
      </c>
      <c r="C444" s="7" t="s">
        <v>765</v>
      </c>
      <c r="D444" s="7" t="s">
        <v>20</v>
      </c>
      <c r="E444" s="7">
        <v>34</v>
      </c>
      <c r="F444" s="7"/>
      <c r="G444" s="7">
        <v>0.18579999999999999</v>
      </c>
      <c r="H444" s="7"/>
      <c r="I444" s="7">
        <f>G444*E444/8</f>
        <v>0.78964999999999996</v>
      </c>
      <c r="J444" s="25">
        <f>I444/0.75</f>
        <v>1.0528666666666666</v>
      </c>
      <c r="K444" s="7"/>
      <c r="L444" s="7" t="s">
        <v>21</v>
      </c>
    </row>
    <row r="445" spans="1:12" ht="105.75" customHeight="1" thickBot="1" x14ac:dyDescent="0.3">
      <c r="A445" s="142"/>
      <c r="B445" s="7" t="s">
        <v>766</v>
      </c>
      <c r="C445" s="7" t="s">
        <v>767</v>
      </c>
      <c r="D445" s="7" t="s">
        <v>20</v>
      </c>
      <c r="E445" s="7">
        <v>26</v>
      </c>
      <c r="F445" s="7"/>
      <c r="G445" s="7">
        <v>0.18579999999999999</v>
      </c>
      <c r="H445" s="7"/>
      <c r="I445" s="7">
        <f>G445*E445/8</f>
        <v>0.60385</v>
      </c>
      <c r="J445" s="25">
        <f>I445/0.75</f>
        <v>0.80513333333333337</v>
      </c>
      <c r="K445" s="7"/>
      <c r="L445" s="7" t="s">
        <v>21</v>
      </c>
    </row>
    <row r="446" spans="1:12" ht="66" customHeight="1" thickBot="1" x14ac:dyDescent="0.3">
      <c r="A446" s="143"/>
      <c r="B446" s="7" t="s">
        <v>768</v>
      </c>
      <c r="C446" s="7" t="s">
        <v>769</v>
      </c>
      <c r="D446" s="7" t="s">
        <v>20</v>
      </c>
      <c r="E446" s="7">
        <v>15</v>
      </c>
      <c r="F446" s="7"/>
      <c r="G446" s="7">
        <v>0.18579999999999999</v>
      </c>
      <c r="H446" s="7"/>
      <c r="I446" s="7">
        <f>G446*E446/4</f>
        <v>0.69674999999999998</v>
      </c>
      <c r="J446" s="25">
        <v>1</v>
      </c>
      <c r="K446" s="7"/>
      <c r="L446" s="7" t="s">
        <v>21</v>
      </c>
    </row>
    <row r="447" spans="1:12" ht="60" customHeight="1" thickBot="1" x14ac:dyDescent="0.3">
      <c r="A447" s="144"/>
      <c r="B447" s="7" t="s">
        <v>770</v>
      </c>
      <c r="C447" s="7" t="s">
        <v>725</v>
      </c>
      <c r="D447" s="7" t="s">
        <v>20</v>
      </c>
      <c r="E447" s="7">
        <v>4900</v>
      </c>
      <c r="F447" s="7" t="s">
        <v>505</v>
      </c>
      <c r="G447" s="7">
        <v>3.3E-3</v>
      </c>
      <c r="H447" s="7"/>
      <c r="I447" s="7">
        <f>G447*E447/4</f>
        <v>4.0424999999999995</v>
      </c>
      <c r="J447" s="25">
        <v>1</v>
      </c>
      <c r="K447" s="7"/>
      <c r="L447" s="7" t="s">
        <v>21</v>
      </c>
    </row>
    <row r="448" spans="1:12" ht="23.25" customHeight="1" thickBot="1" x14ac:dyDescent="0.3">
      <c r="A448" s="143"/>
      <c r="B448" s="22" t="s">
        <v>356</v>
      </c>
      <c r="C448" s="7"/>
      <c r="D448" s="7"/>
      <c r="E448" s="7"/>
      <c r="F448" s="10"/>
      <c r="G448" s="7"/>
      <c r="H448" s="7"/>
      <c r="I448" s="7"/>
      <c r="J448" s="7"/>
      <c r="K448" s="7"/>
      <c r="L448" s="7"/>
    </row>
    <row r="449" spans="1:12" ht="25.5" customHeight="1" thickBot="1" x14ac:dyDescent="0.3">
      <c r="A449" s="144"/>
      <c r="B449" s="43" t="s">
        <v>357</v>
      </c>
      <c r="C449" s="43" t="s">
        <v>359</v>
      </c>
      <c r="D449" s="108" t="s">
        <v>20</v>
      </c>
      <c r="E449" s="142">
        <v>17</v>
      </c>
      <c r="F449" s="108" t="s">
        <v>500</v>
      </c>
      <c r="G449" s="142">
        <v>0.18579999999999999</v>
      </c>
      <c r="H449" s="142"/>
      <c r="I449" s="142">
        <f>G449*E449/4</f>
        <v>0.78964999999999996</v>
      </c>
      <c r="J449" s="139">
        <f>I449/0.75</f>
        <v>1.0528666666666666</v>
      </c>
      <c r="K449" s="142"/>
      <c r="L449" s="142" t="s">
        <v>21</v>
      </c>
    </row>
    <row r="450" spans="1:12" ht="31.5" customHeight="1" x14ac:dyDescent="0.25">
      <c r="A450" s="142"/>
      <c r="B450" s="44" t="s">
        <v>358</v>
      </c>
      <c r="C450" s="44" t="s">
        <v>360</v>
      </c>
      <c r="D450" s="106"/>
      <c r="E450" s="143"/>
      <c r="F450" s="106"/>
      <c r="G450" s="143"/>
      <c r="H450" s="143"/>
      <c r="I450" s="143"/>
      <c r="J450" s="140"/>
      <c r="K450" s="143"/>
      <c r="L450" s="143"/>
    </row>
    <row r="451" spans="1:12" ht="33" customHeight="1" thickBot="1" x14ac:dyDescent="0.3">
      <c r="A451" s="143"/>
      <c r="B451" s="8"/>
      <c r="C451" s="45" t="s">
        <v>361</v>
      </c>
      <c r="D451" s="107"/>
      <c r="E451" s="144"/>
      <c r="F451" s="107"/>
      <c r="G451" s="144"/>
      <c r="H451" s="144"/>
      <c r="I451" s="144"/>
      <c r="J451" s="141"/>
      <c r="K451" s="144"/>
      <c r="L451" s="144"/>
    </row>
    <row r="452" spans="1:12" ht="16.5" customHeight="1" thickBot="1" x14ac:dyDescent="0.3">
      <c r="A452" s="144"/>
      <c r="B452" s="44" t="s">
        <v>357</v>
      </c>
      <c r="C452" s="44" t="s">
        <v>359</v>
      </c>
      <c r="D452" s="142" t="s">
        <v>20</v>
      </c>
      <c r="E452" s="142">
        <v>19</v>
      </c>
      <c r="F452" s="108" t="s">
        <v>500</v>
      </c>
      <c r="G452" s="142">
        <v>0.18579999999999999</v>
      </c>
      <c r="H452" s="142"/>
      <c r="I452" s="142">
        <f>G452*E452/4</f>
        <v>0.88254999999999995</v>
      </c>
      <c r="J452" s="139">
        <f>I452/0.75</f>
        <v>1.1767333333333332</v>
      </c>
      <c r="K452" s="142"/>
      <c r="L452" s="142" t="s">
        <v>21</v>
      </c>
    </row>
    <row r="453" spans="1:12" ht="22.5" customHeight="1" x14ac:dyDescent="0.25">
      <c r="A453" s="142"/>
      <c r="B453" s="44" t="s">
        <v>362</v>
      </c>
      <c r="C453" s="44" t="s">
        <v>360</v>
      </c>
      <c r="D453" s="143"/>
      <c r="E453" s="143"/>
      <c r="F453" s="106"/>
      <c r="G453" s="143"/>
      <c r="H453" s="143"/>
      <c r="I453" s="143"/>
      <c r="J453" s="140"/>
      <c r="K453" s="143"/>
      <c r="L453" s="143"/>
    </row>
    <row r="454" spans="1:12" ht="46.5" customHeight="1" thickBot="1" x14ac:dyDescent="0.3">
      <c r="A454" s="143"/>
      <c r="B454" s="45" t="s">
        <v>363</v>
      </c>
      <c r="C454" s="45" t="s">
        <v>364</v>
      </c>
      <c r="D454" s="144"/>
      <c r="E454" s="144"/>
      <c r="F454" s="107"/>
      <c r="G454" s="144"/>
      <c r="H454" s="144"/>
      <c r="I454" s="144"/>
      <c r="J454" s="141"/>
      <c r="K454" s="144"/>
      <c r="L454" s="144"/>
    </row>
    <row r="455" spans="1:12" ht="16.5" thickBot="1" x14ac:dyDescent="0.3">
      <c r="A455" s="144"/>
      <c r="B455" s="44" t="s">
        <v>357</v>
      </c>
      <c r="C455" s="44" t="s">
        <v>359</v>
      </c>
      <c r="D455" s="108" t="s">
        <v>20</v>
      </c>
      <c r="E455" s="142">
        <v>21</v>
      </c>
      <c r="F455" s="108" t="s">
        <v>500</v>
      </c>
      <c r="G455" s="142">
        <v>0.18579999999999999</v>
      </c>
      <c r="H455" s="142"/>
      <c r="I455" s="142">
        <f>G455*E455/4</f>
        <v>0.97544999999999993</v>
      </c>
      <c r="J455" s="139">
        <f>I455/0.75</f>
        <v>1.3006</v>
      </c>
      <c r="K455" s="142"/>
      <c r="L455" s="142" t="s">
        <v>21</v>
      </c>
    </row>
    <row r="456" spans="1:12" ht="15.75" x14ac:dyDescent="0.25">
      <c r="A456" s="142"/>
      <c r="B456" s="44" t="s">
        <v>362</v>
      </c>
      <c r="C456" s="44" t="s">
        <v>360</v>
      </c>
      <c r="D456" s="106"/>
      <c r="E456" s="143"/>
      <c r="F456" s="106"/>
      <c r="G456" s="143"/>
      <c r="H456" s="143"/>
      <c r="I456" s="143"/>
      <c r="J456" s="140"/>
      <c r="K456" s="143"/>
      <c r="L456" s="143"/>
    </row>
    <row r="457" spans="1:12" ht="48" thickBot="1" x14ac:dyDescent="0.3">
      <c r="A457" s="143"/>
      <c r="B457" s="45" t="s">
        <v>366</v>
      </c>
      <c r="C457" s="45" t="s">
        <v>367</v>
      </c>
      <c r="D457" s="107"/>
      <c r="E457" s="144"/>
      <c r="F457" s="107"/>
      <c r="G457" s="144"/>
      <c r="H457" s="144"/>
      <c r="I457" s="144"/>
      <c r="J457" s="141"/>
      <c r="K457" s="144"/>
      <c r="L457" s="144"/>
    </row>
    <row r="458" spans="1:12" ht="16.5" thickBot="1" x14ac:dyDescent="0.3">
      <c r="A458" s="144"/>
      <c r="B458" s="44" t="s">
        <v>357</v>
      </c>
      <c r="C458" s="44" t="s">
        <v>359</v>
      </c>
      <c r="D458" s="108" t="s">
        <v>20</v>
      </c>
      <c r="E458" s="142">
        <v>16</v>
      </c>
      <c r="F458" s="108" t="s">
        <v>500</v>
      </c>
      <c r="G458" s="142">
        <v>0.18579999999999999</v>
      </c>
      <c r="H458" s="142"/>
      <c r="I458" s="142">
        <f>G458*E458/4</f>
        <v>0.74319999999999997</v>
      </c>
      <c r="J458" s="139">
        <f>I458/0.75</f>
        <v>0.99093333333333333</v>
      </c>
      <c r="K458" s="142"/>
      <c r="L458" s="142" t="s">
        <v>21</v>
      </c>
    </row>
    <row r="459" spans="1:12" ht="15.75" x14ac:dyDescent="0.25">
      <c r="A459" s="142"/>
      <c r="B459" s="44" t="s">
        <v>362</v>
      </c>
      <c r="C459" s="44" t="s">
        <v>360</v>
      </c>
      <c r="D459" s="106"/>
      <c r="E459" s="143"/>
      <c r="F459" s="106"/>
      <c r="G459" s="143"/>
      <c r="H459" s="143"/>
      <c r="I459" s="143"/>
      <c r="J459" s="140"/>
      <c r="K459" s="143"/>
      <c r="L459" s="143"/>
    </row>
    <row r="460" spans="1:12" ht="48" thickBot="1" x14ac:dyDescent="0.3">
      <c r="A460" s="143"/>
      <c r="B460" s="45" t="s">
        <v>368</v>
      </c>
      <c r="C460" s="45" t="s">
        <v>369</v>
      </c>
      <c r="D460" s="107"/>
      <c r="E460" s="144"/>
      <c r="F460" s="107"/>
      <c r="G460" s="144"/>
      <c r="H460" s="144"/>
      <c r="I460" s="144"/>
      <c r="J460" s="141"/>
      <c r="K460" s="144"/>
      <c r="L460" s="144"/>
    </row>
    <row r="461" spans="1:12" ht="16.5" thickBot="1" x14ac:dyDescent="0.3">
      <c r="A461" s="144"/>
      <c r="B461" s="44" t="s">
        <v>357</v>
      </c>
      <c r="C461" s="44" t="s">
        <v>359</v>
      </c>
      <c r="D461" s="108" t="s">
        <v>20</v>
      </c>
      <c r="E461" s="142">
        <v>26</v>
      </c>
      <c r="F461" s="108" t="s">
        <v>500</v>
      </c>
      <c r="G461" s="142">
        <v>0.18579999999999999</v>
      </c>
      <c r="H461" s="142"/>
      <c r="I461" s="142">
        <f>G461*E461/8</f>
        <v>0.60385</v>
      </c>
      <c r="J461" s="139">
        <f>I461/0.75</f>
        <v>0.80513333333333337</v>
      </c>
      <c r="K461" s="142"/>
      <c r="L461" s="142" t="s">
        <v>21</v>
      </c>
    </row>
    <row r="462" spans="1:12" ht="15.75" x14ac:dyDescent="0.25">
      <c r="A462" s="142"/>
      <c r="B462" s="44" t="s">
        <v>362</v>
      </c>
      <c r="C462" s="44" t="s">
        <v>360</v>
      </c>
      <c r="D462" s="106"/>
      <c r="E462" s="143"/>
      <c r="F462" s="106"/>
      <c r="G462" s="143"/>
      <c r="H462" s="143"/>
      <c r="I462" s="143"/>
      <c r="J462" s="140"/>
      <c r="K462" s="143"/>
      <c r="L462" s="143"/>
    </row>
    <row r="463" spans="1:12" ht="48" thickBot="1" x14ac:dyDescent="0.3">
      <c r="A463" s="143"/>
      <c r="B463" s="45" t="s">
        <v>370</v>
      </c>
      <c r="C463" s="45" t="s">
        <v>371</v>
      </c>
      <c r="D463" s="107"/>
      <c r="E463" s="144"/>
      <c r="F463" s="107"/>
      <c r="G463" s="144"/>
      <c r="H463" s="144"/>
      <c r="I463" s="144"/>
      <c r="J463" s="141"/>
      <c r="K463" s="144"/>
      <c r="L463" s="144"/>
    </row>
    <row r="464" spans="1:12" ht="27" customHeight="1" thickBot="1" x14ac:dyDescent="0.3">
      <c r="A464" s="144"/>
      <c r="B464" s="44" t="s">
        <v>357</v>
      </c>
      <c r="C464" s="44" t="s">
        <v>374</v>
      </c>
      <c r="D464" s="108" t="s">
        <v>20</v>
      </c>
      <c r="E464" s="142">
        <v>21</v>
      </c>
      <c r="F464" s="108" t="s">
        <v>500</v>
      </c>
      <c r="G464" s="142">
        <v>0.18579999999999999</v>
      </c>
      <c r="H464" s="142"/>
      <c r="I464" s="142">
        <f>G464*E464/4</f>
        <v>0.97544999999999993</v>
      </c>
      <c r="J464" s="139">
        <f>I464/0.75</f>
        <v>1.3006</v>
      </c>
      <c r="K464" s="142"/>
      <c r="L464" s="142" t="s">
        <v>21</v>
      </c>
    </row>
    <row r="465" spans="1:12" ht="15.75" x14ac:dyDescent="0.25">
      <c r="A465" s="142"/>
      <c r="B465" s="44" t="s">
        <v>372</v>
      </c>
      <c r="C465" s="44" t="s">
        <v>360</v>
      </c>
      <c r="D465" s="106"/>
      <c r="E465" s="143"/>
      <c r="F465" s="106"/>
      <c r="G465" s="143"/>
      <c r="H465" s="143"/>
      <c r="I465" s="143"/>
      <c r="J465" s="140"/>
      <c r="K465" s="143"/>
      <c r="L465" s="143"/>
    </row>
    <row r="466" spans="1:12" ht="32.25" thickBot="1" x14ac:dyDescent="0.3">
      <c r="A466" s="143"/>
      <c r="B466" s="45" t="s">
        <v>373</v>
      </c>
      <c r="C466" s="45" t="s">
        <v>375</v>
      </c>
      <c r="D466" s="107"/>
      <c r="E466" s="144"/>
      <c r="F466" s="107"/>
      <c r="G466" s="144"/>
      <c r="H466" s="144"/>
      <c r="I466" s="144"/>
      <c r="J466" s="141"/>
      <c r="K466" s="144"/>
      <c r="L466" s="144"/>
    </row>
    <row r="467" spans="1:12" ht="16.5" thickBot="1" x14ac:dyDescent="0.3">
      <c r="A467" s="144"/>
      <c r="B467" s="44" t="s">
        <v>357</v>
      </c>
      <c r="C467" s="44" t="s">
        <v>374</v>
      </c>
      <c r="D467" s="108" t="s">
        <v>20</v>
      </c>
      <c r="E467" s="142">
        <v>31</v>
      </c>
      <c r="F467" s="108" t="s">
        <v>500</v>
      </c>
      <c r="G467" s="142">
        <v>0.18579999999999999</v>
      </c>
      <c r="H467" s="142"/>
      <c r="I467" s="142">
        <f>G467*E467/8</f>
        <v>0.71997499999999992</v>
      </c>
      <c r="J467" s="139">
        <f>I467/0.75</f>
        <v>0.95996666666666652</v>
      </c>
      <c r="K467" s="142"/>
      <c r="L467" s="142" t="s">
        <v>21</v>
      </c>
    </row>
    <row r="468" spans="1:12" ht="15.75" x14ac:dyDescent="0.25">
      <c r="A468" s="142"/>
      <c r="B468" s="44" t="s">
        <v>372</v>
      </c>
      <c r="C468" s="44" t="s">
        <v>360</v>
      </c>
      <c r="D468" s="106"/>
      <c r="E468" s="143"/>
      <c r="F468" s="106"/>
      <c r="G468" s="143"/>
      <c r="H468" s="143"/>
      <c r="I468" s="143"/>
      <c r="J468" s="140"/>
      <c r="K468" s="143"/>
      <c r="L468" s="143"/>
    </row>
    <row r="469" spans="1:12" ht="63.75" thickBot="1" x14ac:dyDescent="0.3">
      <c r="A469" s="143"/>
      <c r="B469" s="45" t="s">
        <v>376</v>
      </c>
      <c r="C469" s="45" t="s">
        <v>377</v>
      </c>
      <c r="D469" s="107"/>
      <c r="E469" s="144"/>
      <c r="F469" s="107"/>
      <c r="G469" s="144"/>
      <c r="H469" s="144"/>
      <c r="I469" s="144"/>
      <c r="J469" s="141"/>
      <c r="K469" s="144"/>
      <c r="L469" s="144"/>
    </row>
    <row r="470" spans="1:12" ht="16.5" thickBot="1" x14ac:dyDescent="0.3">
      <c r="A470" s="144"/>
      <c r="B470" s="44" t="s">
        <v>357</v>
      </c>
      <c r="C470" s="44" t="s">
        <v>374</v>
      </c>
      <c r="D470" s="108" t="s">
        <v>20</v>
      </c>
      <c r="E470" s="142">
        <v>21</v>
      </c>
      <c r="F470" s="108" t="s">
        <v>500</v>
      </c>
      <c r="G470" s="142">
        <v>0.18579999999999999</v>
      </c>
      <c r="H470" s="142"/>
      <c r="I470" s="142">
        <f>G470*E470/4</f>
        <v>0.97544999999999993</v>
      </c>
      <c r="J470" s="139">
        <f>I470/0.75</f>
        <v>1.3006</v>
      </c>
      <c r="K470" s="142"/>
      <c r="L470" s="142" t="s">
        <v>21</v>
      </c>
    </row>
    <row r="471" spans="1:12" ht="15.75" x14ac:dyDescent="0.25">
      <c r="A471" s="142"/>
      <c r="B471" s="44" t="s">
        <v>372</v>
      </c>
      <c r="C471" s="44" t="s">
        <v>360</v>
      </c>
      <c r="D471" s="106"/>
      <c r="E471" s="143"/>
      <c r="F471" s="106"/>
      <c r="G471" s="143"/>
      <c r="H471" s="143"/>
      <c r="I471" s="143"/>
      <c r="J471" s="140"/>
      <c r="K471" s="143"/>
      <c r="L471" s="143"/>
    </row>
    <row r="472" spans="1:12" ht="48" thickBot="1" x14ac:dyDescent="0.3">
      <c r="A472" s="143"/>
      <c r="B472" s="45" t="s">
        <v>378</v>
      </c>
      <c r="C472" s="45" t="s">
        <v>379</v>
      </c>
      <c r="D472" s="107"/>
      <c r="E472" s="144"/>
      <c r="F472" s="107"/>
      <c r="G472" s="144"/>
      <c r="H472" s="144"/>
      <c r="I472" s="144"/>
      <c r="J472" s="141"/>
      <c r="K472" s="144"/>
      <c r="L472" s="144"/>
    </row>
    <row r="473" spans="1:12" ht="15.75" x14ac:dyDescent="0.25">
      <c r="A473" s="143"/>
      <c r="B473" s="44" t="s">
        <v>357</v>
      </c>
      <c r="C473" s="44" t="s">
        <v>374</v>
      </c>
      <c r="D473" s="142" t="s">
        <v>20</v>
      </c>
      <c r="E473" s="142">
        <v>19</v>
      </c>
      <c r="F473" s="108" t="s">
        <v>500</v>
      </c>
      <c r="G473" s="142">
        <v>0.18579999999999999</v>
      </c>
      <c r="H473" s="142"/>
      <c r="I473" s="142">
        <f>G473*E473/4</f>
        <v>0.88254999999999995</v>
      </c>
      <c r="J473" s="139">
        <f>I473/0.75</f>
        <v>1.1767333333333332</v>
      </c>
      <c r="K473" s="142"/>
      <c r="L473" s="142" t="s">
        <v>21</v>
      </c>
    </row>
    <row r="474" spans="1:12" ht="15.75" x14ac:dyDescent="0.25">
      <c r="A474" s="143"/>
      <c r="B474" s="44" t="s">
        <v>372</v>
      </c>
      <c r="C474" s="44" t="s">
        <v>360</v>
      </c>
      <c r="D474" s="143"/>
      <c r="E474" s="143"/>
      <c r="F474" s="106"/>
      <c r="G474" s="143"/>
      <c r="H474" s="143"/>
      <c r="I474" s="143"/>
      <c r="J474" s="140"/>
      <c r="K474" s="143"/>
      <c r="L474" s="143"/>
    </row>
    <row r="475" spans="1:12" ht="32.25" thickBot="1" x14ac:dyDescent="0.3">
      <c r="A475" s="143"/>
      <c r="B475" s="45" t="s">
        <v>380</v>
      </c>
      <c r="C475" s="45" t="s">
        <v>381</v>
      </c>
      <c r="D475" s="144"/>
      <c r="E475" s="144"/>
      <c r="F475" s="107"/>
      <c r="G475" s="144"/>
      <c r="H475" s="144"/>
      <c r="I475" s="144"/>
      <c r="J475" s="141"/>
      <c r="K475" s="144"/>
      <c r="L475" s="144"/>
    </row>
    <row r="476" spans="1:12" ht="15.75" x14ac:dyDescent="0.25">
      <c r="A476" s="143"/>
      <c r="B476" s="44" t="s">
        <v>357</v>
      </c>
      <c r="C476" s="44" t="s">
        <v>374</v>
      </c>
      <c r="D476" s="108" t="s">
        <v>20</v>
      </c>
      <c r="E476" s="142">
        <v>17</v>
      </c>
      <c r="F476" s="108" t="s">
        <v>500</v>
      </c>
      <c r="G476" s="142">
        <v>0.18579999999999999</v>
      </c>
      <c r="H476" s="142"/>
      <c r="I476" s="142">
        <f>G476*E476/4</f>
        <v>0.78964999999999996</v>
      </c>
      <c r="J476" s="139">
        <f>I476/0.75</f>
        <v>1.0528666666666666</v>
      </c>
      <c r="K476" s="142"/>
      <c r="L476" s="142" t="s">
        <v>21</v>
      </c>
    </row>
    <row r="477" spans="1:12" ht="16.5" thickBot="1" x14ac:dyDescent="0.3">
      <c r="A477" s="144"/>
      <c r="B477" s="44" t="s">
        <v>372</v>
      </c>
      <c r="C477" s="44" t="s">
        <v>360</v>
      </c>
      <c r="D477" s="106"/>
      <c r="E477" s="143"/>
      <c r="F477" s="106"/>
      <c r="G477" s="143"/>
      <c r="H477" s="143"/>
      <c r="I477" s="143"/>
      <c r="J477" s="140"/>
      <c r="K477" s="143"/>
      <c r="L477" s="143"/>
    </row>
    <row r="478" spans="1:12" ht="15.75" customHeight="1" thickBot="1" x14ac:dyDescent="0.3">
      <c r="A478" s="142"/>
      <c r="B478" s="45" t="s">
        <v>382</v>
      </c>
      <c r="C478" s="45" t="s">
        <v>383</v>
      </c>
      <c r="D478" s="107"/>
      <c r="E478" s="144"/>
      <c r="F478" s="107"/>
      <c r="G478" s="144"/>
      <c r="H478" s="144"/>
      <c r="I478" s="144"/>
      <c r="J478" s="141"/>
      <c r="K478" s="144"/>
      <c r="L478" s="144"/>
    </row>
    <row r="479" spans="1:12" ht="15.75" x14ac:dyDescent="0.25">
      <c r="A479" s="143"/>
      <c r="B479" s="44" t="s">
        <v>357</v>
      </c>
      <c r="C479" s="44" t="s">
        <v>386</v>
      </c>
      <c r="D479" s="108" t="s">
        <v>20</v>
      </c>
      <c r="E479" s="142">
        <v>36</v>
      </c>
      <c r="F479" s="108" t="s">
        <v>500</v>
      </c>
      <c r="G479" s="142">
        <v>0.18579999999999999</v>
      </c>
      <c r="H479" s="142"/>
      <c r="I479" s="142">
        <f>G479*E479/8</f>
        <v>0.83609999999999995</v>
      </c>
      <c r="J479" s="139">
        <f>I479/0.75</f>
        <v>1.1148</v>
      </c>
      <c r="K479" s="142"/>
      <c r="L479" s="142" t="s">
        <v>21</v>
      </c>
    </row>
    <row r="480" spans="1:12" ht="16.5" thickBot="1" x14ac:dyDescent="0.3">
      <c r="A480" s="144"/>
      <c r="B480" s="44" t="s">
        <v>384</v>
      </c>
      <c r="C480" s="44" t="s">
        <v>360</v>
      </c>
      <c r="D480" s="106"/>
      <c r="E480" s="143"/>
      <c r="F480" s="106"/>
      <c r="G480" s="143"/>
      <c r="H480" s="143"/>
      <c r="I480" s="143"/>
      <c r="J480" s="140"/>
      <c r="K480" s="143"/>
      <c r="L480" s="143"/>
    </row>
    <row r="481" spans="1:12" ht="31.5" x14ac:dyDescent="0.25">
      <c r="A481" s="142"/>
      <c r="B481" s="106" t="s">
        <v>385</v>
      </c>
      <c r="C481" s="44" t="s">
        <v>387</v>
      </c>
      <c r="D481" s="106"/>
      <c r="E481" s="143"/>
      <c r="F481" s="106"/>
      <c r="G481" s="143"/>
      <c r="H481" s="143"/>
      <c r="I481" s="143"/>
      <c r="J481" s="140"/>
      <c r="K481" s="143"/>
      <c r="L481" s="143"/>
    </row>
    <row r="482" spans="1:12" ht="15.75" x14ac:dyDescent="0.25">
      <c r="A482" s="143"/>
      <c r="B482" s="106"/>
      <c r="C482" s="44" t="s">
        <v>388</v>
      </c>
      <c r="D482" s="106"/>
      <c r="E482" s="143"/>
      <c r="F482" s="106"/>
      <c r="G482" s="143"/>
      <c r="H482" s="143"/>
      <c r="I482" s="143"/>
      <c r="J482" s="140"/>
      <c r="K482" s="143"/>
      <c r="L482" s="143"/>
    </row>
    <row r="483" spans="1:12" x14ac:dyDescent="0.25">
      <c r="A483" s="143"/>
      <c r="B483" s="106"/>
      <c r="C483" s="106" t="s">
        <v>389</v>
      </c>
      <c r="D483" s="106"/>
      <c r="E483" s="143"/>
      <c r="F483" s="106"/>
      <c r="G483" s="143"/>
      <c r="H483" s="143"/>
      <c r="I483" s="143"/>
      <c r="J483" s="140"/>
      <c r="K483" s="143"/>
      <c r="L483" s="143"/>
    </row>
    <row r="484" spans="1:12" ht="15.75" thickBot="1" x14ac:dyDescent="0.3">
      <c r="A484" s="144"/>
      <c r="B484" s="106"/>
      <c r="C484" s="106"/>
      <c r="D484" s="106"/>
      <c r="E484" s="143"/>
      <c r="F484" s="106"/>
      <c r="G484" s="143"/>
      <c r="H484" s="143"/>
      <c r="I484" s="143"/>
      <c r="J484" s="140"/>
      <c r="K484" s="143"/>
      <c r="L484" s="143"/>
    </row>
    <row r="485" spans="1:12" ht="15.75" thickBot="1" x14ac:dyDescent="0.3">
      <c r="A485" s="142"/>
      <c r="B485" s="107"/>
      <c r="C485" s="107"/>
      <c r="D485" s="107"/>
      <c r="E485" s="144"/>
      <c r="F485" s="107"/>
      <c r="G485" s="144"/>
      <c r="H485" s="144"/>
      <c r="I485" s="144"/>
      <c r="J485" s="141"/>
      <c r="K485" s="144"/>
      <c r="L485" s="144"/>
    </row>
    <row r="486" spans="1:12" ht="15.75" x14ac:dyDescent="0.25">
      <c r="A486" s="143"/>
      <c r="B486" s="44" t="s">
        <v>357</v>
      </c>
      <c r="C486" s="44" t="s">
        <v>386</v>
      </c>
      <c r="D486" s="108" t="s">
        <v>20</v>
      </c>
      <c r="E486" s="142">
        <v>17</v>
      </c>
      <c r="F486" s="108" t="s">
        <v>500</v>
      </c>
      <c r="G486" s="142">
        <v>0.18579999999999999</v>
      </c>
      <c r="H486" s="142"/>
      <c r="I486" s="142">
        <f>G486*E486/4</f>
        <v>0.78964999999999996</v>
      </c>
      <c r="J486" s="139">
        <f>I486/0.75</f>
        <v>1.0528666666666666</v>
      </c>
      <c r="K486" s="142"/>
      <c r="L486" s="142" t="s">
        <v>21</v>
      </c>
    </row>
    <row r="487" spans="1:12" ht="15.75" x14ac:dyDescent="0.25">
      <c r="A487" s="143"/>
      <c r="B487" s="44" t="s">
        <v>390</v>
      </c>
      <c r="C487" s="44" t="s">
        <v>360</v>
      </c>
      <c r="D487" s="106"/>
      <c r="E487" s="143"/>
      <c r="F487" s="106"/>
      <c r="G487" s="143"/>
      <c r="H487" s="143"/>
      <c r="I487" s="143"/>
      <c r="J487" s="140"/>
      <c r="K487" s="143"/>
      <c r="L487" s="143"/>
    </row>
    <row r="488" spans="1:12" ht="32.25" thickBot="1" x14ac:dyDescent="0.3">
      <c r="A488" s="143"/>
      <c r="B488" s="45" t="s">
        <v>391</v>
      </c>
      <c r="C488" s="45" t="s">
        <v>392</v>
      </c>
      <c r="D488" s="107"/>
      <c r="E488" s="144"/>
      <c r="F488" s="107"/>
      <c r="G488" s="144"/>
      <c r="H488" s="144"/>
      <c r="I488" s="144"/>
      <c r="J488" s="141"/>
      <c r="K488" s="144"/>
      <c r="L488" s="144"/>
    </row>
    <row r="489" spans="1:12" ht="15.75" x14ac:dyDescent="0.25">
      <c r="A489" s="143"/>
      <c r="B489" s="44" t="s">
        <v>357</v>
      </c>
      <c r="C489" s="44" t="s">
        <v>386</v>
      </c>
      <c r="D489" s="108" t="s">
        <v>20</v>
      </c>
      <c r="E489" s="142">
        <v>31</v>
      </c>
      <c r="F489" s="108" t="s">
        <v>500</v>
      </c>
      <c r="G489" s="142">
        <v>0.18579999999999999</v>
      </c>
      <c r="H489" s="142"/>
      <c r="I489" s="142">
        <f>G489*E489/4</f>
        <v>1.4399499999999998</v>
      </c>
      <c r="J489" s="139">
        <f>I489/0.75</f>
        <v>1.919933333333333</v>
      </c>
      <c r="K489" s="142"/>
      <c r="L489" s="142" t="s">
        <v>21</v>
      </c>
    </row>
    <row r="490" spans="1:12" ht="16.5" thickBot="1" x14ac:dyDescent="0.3">
      <c r="A490" s="144"/>
      <c r="B490" s="44" t="s">
        <v>390</v>
      </c>
      <c r="C490" s="44" t="s">
        <v>394</v>
      </c>
      <c r="D490" s="106"/>
      <c r="E490" s="143"/>
      <c r="F490" s="106"/>
      <c r="G490" s="143"/>
      <c r="H490" s="143"/>
      <c r="I490" s="143"/>
      <c r="J490" s="140"/>
      <c r="K490" s="143"/>
      <c r="L490" s="143"/>
    </row>
    <row r="491" spans="1:12" ht="15.75" x14ac:dyDescent="0.25">
      <c r="A491" s="142"/>
      <c r="B491" s="44" t="s">
        <v>393</v>
      </c>
      <c r="C491" s="44" t="s">
        <v>395</v>
      </c>
      <c r="D491" s="106"/>
      <c r="E491" s="143"/>
      <c r="F491" s="106"/>
      <c r="G491" s="143"/>
      <c r="H491" s="143"/>
      <c r="I491" s="143"/>
      <c r="J491" s="140"/>
      <c r="K491" s="143"/>
      <c r="L491" s="143"/>
    </row>
    <row r="492" spans="1:12" ht="16.5" thickBot="1" x14ac:dyDescent="0.3">
      <c r="A492" s="143"/>
      <c r="B492" s="8"/>
      <c r="C492" s="45" t="s">
        <v>396</v>
      </c>
      <c r="D492" s="107"/>
      <c r="E492" s="144"/>
      <c r="F492" s="107"/>
      <c r="G492" s="144"/>
      <c r="H492" s="144"/>
      <c r="I492" s="144"/>
      <c r="J492" s="141"/>
      <c r="K492" s="144"/>
      <c r="L492" s="144"/>
    </row>
    <row r="493" spans="1:12" ht="16.5" thickBot="1" x14ac:dyDescent="0.3">
      <c r="A493" s="144"/>
      <c r="B493" s="44" t="s">
        <v>357</v>
      </c>
      <c r="C493" s="44" t="s">
        <v>386</v>
      </c>
      <c r="D493" s="108" t="s">
        <v>20</v>
      </c>
      <c r="E493" s="142">
        <v>36</v>
      </c>
      <c r="F493" s="108" t="s">
        <v>500</v>
      </c>
      <c r="G493" s="142">
        <v>0.18579999999999999</v>
      </c>
      <c r="H493" s="142"/>
      <c r="I493" s="142">
        <f>G493*E493/8</f>
        <v>0.83609999999999995</v>
      </c>
      <c r="J493" s="139">
        <f>I493/0.75</f>
        <v>1.1148</v>
      </c>
      <c r="K493" s="142"/>
      <c r="L493" s="142" t="s">
        <v>21</v>
      </c>
    </row>
    <row r="494" spans="1:12" ht="15.75" x14ac:dyDescent="0.25">
      <c r="A494" s="142"/>
      <c r="B494" s="44" t="s">
        <v>390</v>
      </c>
      <c r="C494" s="44" t="s">
        <v>398</v>
      </c>
      <c r="D494" s="106"/>
      <c r="E494" s="143"/>
      <c r="F494" s="106"/>
      <c r="G494" s="143"/>
      <c r="H494" s="143"/>
      <c r="I494" s="143"/>
      <c r="J494" s="140"/>
      <c r="K494" s="143"/>
      <c r="L494" s="143"/>
    </row>
    <row r="495" spans="1:12" ht="15.75" x14ac:dyDescent="0.25">
      <c r="A495" s="143"/>
      <c r="B495" s="44" t="s">
        <v>397</v>
      </c>
      <c r="C495" s="44" t="s">
        <v>399</v>
      </c>
      <c r="D495" s="106"/>
      <c r="E495" s="143"/>
      <c r="F495" s="106"/>
      <c r="G495" s="143"/>
      <c r="H495" s="143"/>
      <c r="I495" s="143"/>
      <c r="J495" s="140"/>
      <c r="K495" s="143"/>
      <c r="L495" s="143"/>
    </row>
    <row r="496" spans="1:12" ht="16.5" thickBot="1" x14ac:dyDescent="0.3">
      <c r="A496" s="144"/>
      <c r="B496" s="38"/>
      <c r="C496" s="44" t="s">
        <v>400</v>
      </c>
      <c r="D496" s="106"/>
      <c r="E496" s="143"/>
      <c r="F496" s="106"/>
      <c r="G496" s="143"/>
      <c r="H496" s="143"/>
      <c r="I496" s="143"/>
      <c r="J496" s="140"/>
      <c r="K496" s="143"/>
      <c r="L496" s="143"/>
    </row>
    <row r="497" spans="1:12" ht="15.75" x14ac:dyDescent="0.25">
      <c r="A497" s="142"/>
      <c r="B497" s="38"/>
      <c r="C497" s="44" t="s">
        <v>401</v>
      </c>
      <c r="D497" s="106"/>
      <c r="E497" s="143"/>
      <c r="F497" s="106"/>
      <c r="G497" s="143"/>
      <c r="H497" s="143"/>
      <c r="I497" s="143"/>
      <c r="J497" s="140"/>
      <c r="K497" s="143"/>
      <c r="L497" s="143"/>
    </row>
    <row r="498" spans="1:12" ht="16.5" thickBot="1" x14ac:dyDescent="0.3">
      <c r="A498" s="143"/>
      <c r="B498" s="8"/>
      <c r="C498" s="45" t="s">
        <v>402</v>
      </c>
      <c r="D498" s="107"/>
      <c r="E498" s="144"/>
      <c r="F498" s="107"/>
      <c r="G498" s="144"/>
      <c r="H498" s="144"/>
      <c r="I498" s="144"/>
      <c r="J498" s="141"/>
      <c r="K498" s="144"/>
      <c r="L498" s="144"/>
    </row>
    <row r="499" spans="1:12" ht="16.5" customHeight="1" thickBot="1" x14ac:dyDescent="0.3">
      <c r="A499" s="144"/>
      <c r="B499" s="89" t="s">
        <v>357</v>
      </c>
      <c r="C499" s="44" t="s">
        <v>386</v>
      </c>
      <c r="D499" s="142" t="s">
        <v>20</v>
      </c>
      <c r="E499" s="142">
        <v>57</v>
      </c>
      <c r="F499" s="108" t="s">
        <v>500</v>
      </c>
      <c r="G499" s="142">
        <v>0.18579999999999999</v>
      </c>
      <c r="H499" s="142"/>
      <c r="I499" s="142">
        <f>G499*E499/8</f>
        <v>1.323825</v>
      </c>
      <c r="J499" s="139">
        <f>I499/0.75</f>
        <v>1.7651000000000001</v>
      </c>
      <c r="K499" s="142"/>
      <c r="L499" s="142" t="s">
        <v>21</v>
      </c>
    </row>
    <row r="500" spans="1:12" ht="48.75" customHeight="1" thickBot="1" x14ac:dyDescent="0.3">
      <c r="A500" s="142"/>
      <c r="B500" s="88" t="s">
        <v>776</v>
      </c>
      <c r="C500" s="44" t="s">
        <v>777</v>
      </c>
      <c r="D500" s="143"/>
      <c r="E500" s="143"/>
      <c r="F500" s="106"/>
      <c r="G500" s="143"/>
      <c r="H500" s="143"/>
      <c r="I500" s="143"/>
      <c r="J500" s="140"/>
      <c r="K500" s="143"/>
      <c r="L500" s="143"/>
    </row>
    <row r="501" spans="1:12" ht="48" hidden="1" customHeight="1" thickBot="1" x14ac:dyDescent="0.3">
      <c r="A501" s="143"/>
      <c r="B501" s="45" t="s">
        <v>403</v>
      </c>
      <c r="C501" s="45" t="s">
        <v>404</v>
      </c>
      <c r="D501" s="144"/>
      <c r="E501" s="144"/>
      <c r="F501" s="107"/>
      <c r="G501" s="144"/>
      <c r="H501" s="144"/>
      <c r="I501" s="144"/>
      <c r="J501" s="141"/>
      <c r="K501" s="144"/>
      <c r="L501" s="144"/>
    </row>
    <row r="502" spans="1:12" ht="16.5" hidden="1" customHeight="1" thickBot="1" x14ac:dyDescent="0.3">
      <c r="A502" s="144"/>
      <c r="B502" s="44" t="s">
        <v>357</v>
      </c>
      <c r="C502" s="44" t="s">
        <v>386</v>
      </c>
      <c r="D502" s="84"/>
      <c r="E502" s="89"/>
      <c r="F502" s="84"/>
      <c r="G502" s="89"/>
      <c r="H502" s="89"/>
      <c r="I502" s="89"/>
      <c r="J502" s="90"/>
      <c r="K502" s="89"/>
      <c r="L502" s="89"/>
    </row>
    <row r="503" spans="1:12" ht="15.75" x14ac:dyDescent="0.25">
      <c r="A503" s="143"/>
      <c r="B503" s="44" t="s">
        <v>357</v>
      </c>
      <c r="C503" s="89" t="s">
        <v>388</v>
      </c>
      <c r="D503" s="142" t="s">
        <v>20</v>
      </c>
      <c r="E503" s="142">
        <v>29</v>
      </c>
      <c r="F503" s="108" t="s">
        <v>500</v>
      </c>
      <c r="G503" s="142">
        <v>0.18579999999999999</v>
      </c>
      <c r="H503" s="142"/>
      <c r="I503" s="142">
        <f>G503*E503/8</f>
        <v>0.67352499999999993</v>
      </c>
      <c r="J503" s="139">
        <f>I503/0.75</f>
        <v>0.89803333333333324</v>
      </c>
      <c r="K503" s="142"/>
      <c r="L503" s="142" t="s">
        <v>21</v>
      </c>
    </row>
    <row r="504" spans="1:12" ht="16.5" thickBot="1" x14ac:dyDescent="0.3">
      <c r="A504" s="144"/>
      <c r="B504" s="44" t="s">
        <v>405</v>
      </c>
      <c r="C504" s="44" t="s">
        <v>407</v>
      </c>
      <c r="D504" s="143"/>
      <c r="E504" s="143"/>
      <c r="F504" s="106"/>
      <c r="G504" s="143"/>
      <c r="H504" s="143"/>
      <c r="I504" s="143"/>
      <c r="J504" s="140"/>
      <c r="K504" s="143"/>
      <c r="L504" s="143"/>
    </row>
    <row r="505" spans="1:12" ht="16.5" thickBot="1" x14ac:dyDescent="0.3">
      <c r="A505" s="142"/>
      <c r="B505" s="45" t="s">
        <v>406</v>
      </c>
      <c r="C505" s="8"/>
      <c r="D505" s="144"/>
      <c r="E505" s="144"/>
      <c r="F505" s="107"/>
      <c r="G505" s="144"/>
      <c r="H505" s="144"/>
      <c r="I505" s="144"/>
      <c r="J505" s="141"/>
      <c r="K505" s="144"/>
      <c r="L505" s="144"/>
    </row>
    <row r="506" spans="1:12" ht="15.75" x14ac:dyDescent="0.25">
      <c r="A506" s="143"/>
      <c r="B506" s="44" t="s">
        <v>357</v>
      </c>
      <c r="C506" s="44" t="s">
        <v>410</v>
      </c>
      <c r="D506" s="108" t="s">
        <v>20</v>
      </c>
      <c r="E506" s="142">
        <v>32</v>
      </c>
      <c r="F506" s="108" t="s">
        <v>500</v>
      </c>
      <c r="G506" s="142">
        <v>0.18579999999999999</v>
      </c>
      <c r="H506" s="142"/>
      <c r="I506" s="142">
        <f>G506*E506/8</f>
        <v>0.74319999999999997</v>
      </c>
      <c r="J506" s="139">
        <f>I506/0.75</f>
        <v>0.99093333333333333</v>
      </c>
      <c r="K506" s="142"/>
      <c r="L506" s="142" t="s">
        <v>21</v>
      </c>
    </row>
    <row r="507" spans="1:12" ht="32.25" thickBot="1" x14ac:dyDescent="0.3">
      <c r="A507" s="144"/>
      <c r="B507" s="44" t="s">
        <v>408</v>
      </c>
      <c r="C507" s="44" t="s">
        <v>411</v>
      </c>
      <c r="D507" s="106"/>
      <c r="E507" s="143"/>
      <c r="F507" s="106"/>
      <c r="G507" s="143"/>
      <c r="H507" s="143"/>
      <c r="I507" s="143"/>
      <c r="J507" s="140"/>
      <c r="K507" s="143"/>
      <c r="L507" s="143"/>
    </row>
    <row r="508" spans="1:12" ht="16.5" thickBot="1" x14ac:dyDescent="0.3">
      <c r="A508" s="142"/>
      <c r="B508" s="45" t="s">
        <v>409</v>
      </c>
      <c r="C508" s="45"/>
      <c r="D508" s="107"/>
      <c r="E508" s="144"/>
      <c r="F508" s="107"/>
      <c r="G508" s="144"/>
      <c r="H508" s="144"/>
      <c r="I508" s="144"/>
      <c r="J508" s="141"/>
      <c r="K508" s="144"/>
      <c r="L508" s="144"/>
    </row>
    <row r="509" spans="1:12" ht="48" thickBot="1" x14ac:dyDescent="0.3">
      <c r="A509" s="143"/>
      <c r="B509" s="91" t="s">
        <v>735</v>
      </c>
      <c r="C509" s="91" t="s">
        <v>725</v>
      </c>
      <c r="D509" s="15" t="s">
        <v>20</v>
      </c>
      <c r="E509" s="60">
        <v>4900</v>
      </c>
      <c r="F509" s="15" t="s">
        <v>505</v>
      </c>
      <c r="G509" s="60">
        <v>3.3E-3</v>
      </c>
      <c r="H509" s="60"/>
      <c r="I509" s="60">
        <f>G509*E509/4</f>
        <v>4.0424999999999995</v>
      </c>
      <c r="J509" s="61">
        <f>I509/8</f>
        <v>0.50531249999999994</v>
      </c>
      <c r="K509" s="60"/>
      <c r="L509" s="60" t="s">
        <v>21</v>
      </c>
    </row>
    <row r="510" spans="1:12" ht="16.5" thickBot="1" x14ac:dyDescent="0.3">
      <c r="A510" s="144"/>
      <c r="B510" s="64" t="s">
        <v>412</v>
      </c>
      <c r="C510" s="44" t="s">
        <v>414</v>
      </c>
      <c r="D510" s="142" t="s">
        <v>20</v>
      </c>
      <c r="E510" s="142">
        <v>21</v>
      </c>
      <c r="F510" s="108" t="s">
        <v>500</v>
      </c>
      <c r="G510" s="142">
        <v>0.18579999999999999</v>
      </c>
      <c r="H510" s="142"/>
      <c r="I510" s="142">
        <f>G510*E510/4</f>
        <v>0.97544999999999993</v>
      </c>
      <c r="J510" s="139">
        <f>I510/0.75</f>
        <v>1.3006</v>
      </c>
      <c r="K510" s="142"/>
      <c r="L510" s="142" t="s">
        <v>21</v>
      </c>
    </row>
    <row r="511" spans="1:12" ht="39" customHeight="1" x14ac:dyDescent="0.25">
      <c r="A511" s="142"/>
      <c r="B511" s="106" t="s">
        <v>778</v>
      </c>
      <c r="C511" s="106" t="s">
        <v>779</v>
      </c>
      <c r="D511" s="143"/>
      <c r="E511" s="143"/>
      <c r="F511" s="106"/>
      <c r="G511" s="143"/>
      <c r="H511" s="143"/>
      <c r="I511" s="143"/>
      <c r="J511" s="140"/>
      <c r="K511" s="143"/>
      <c r="L511" s="143"/>
    </row>
    <row r="512" spans="1:12" ht="15.75" thickBot="1" x14ac:dyDescent="0.3">
      <c r="A512" s="143"/>
      <c r="B512" s="107"/>
      <c r="C512" s="107"/>
      <c r="D512" s="144"/>
      <c r="E512" s="144"/>
      <c r="F512" s="107"/>
      <c r="G512" s="144"/>
      <c r="H512" s="144"/>
      <c r="I512" s="144"/>
      <c r="J512" s="141"/>
      <c r="K512" s="144"/>
      <c r="L512" s="144"/>
    </row>
    <row r="513" spans="1:12" ht="16.5" thickBot="1" x14ac:dyDescent="0.3">
      <c r="A513" s="144"/>
      <c r="B513" s="44" t="s">
        <v>412</v>
      </c>
      <c r="C513" s="44" t="s">
        <v>414</v>
      </c>
      <c r="D513" s="108" t="s">
        <v>20</v>
      </c>
      <c r="E513" s="142">
        <v>21</v>
      </c>
      <c r="F513" s="108" t="s">
        <v>500</v>
      </c>
      <c r="G513" s="142">
        <v>0.18579999999999999</v>
      </c>
      <c r="H513" s="142"/>
      <c r="I513" s="142">
        <f>G513*E513/4</f>
        <v>0.97544999999999993</v>
      </c>
      <c r="J513" s="139">
        <f>I513/0.75</f>
        <v>1.3006</v>
      </c>
      <c r="K513" s="142"/>
      <c r="L513" s="142" t="s">
        <v>21</v>
      </c>
    </row>
    <row r="514" spans="1:12" ht="47.25" customHeight="1" x14ac:dyDescent="0.25">
      <c r="A514" s="142"/>
      <c r="B514" s="106" t="s">
        <v>780</v>
      </c>
      <c r="C514" s="106" t="s">
        <v>415</v>
      </c>
      <c r="D514" s="106"/>
      <c r="E514" s="143"/>
      <c r="F514" s="106"/>
      <c r="G514" s="143"/>
      <c r="H514" s="143"/>
      <c r="I514" s="143"/>
      <c r="J514" s="140"/>
      <c r="K514" s="143"/>
      <c r="L514" s="143"/>
    </row>
    <row r="515" spans="1:12" ht="15.75" thickBot="1" x14ac:dyDescent="0.3">
      <c r="A515" s="143"/>
      <c r="B515" s="107"/>
      <c r="C515" s="107"/>
      <c r="D515" s="107"/>
      <c r="E515" s="144"/>
      <c r="F515" s="107"/>
      <c r="G515" s="144"/>
      <c r="H515" s="144"/>
      <c r="I515" s="144"/>
      <c r="J515" s="141"/>
      <c r="K515" s="144"/>
      <c r="L515" s="144"/>
    </row>
    <row r="516" spans="1:12" ht="16.5" thickBot="1" x14ac:dyDescent="0.3">
      <c r="A516" s="144"/>
      <c r="B516" s="44" t="s">
        <v>412</v>
      </c>
      <c r="C516" s="44" t="s">
        <v>414</v>
      </c>
      <c r="D516" s="108" t="s">
        <v>20</v>
      </c>
      <c r="E516" s="142">
        <v>19</v>
      </c>
      <c r="F516" s="108" t="s">
        <v>500</v>
      </c>
      <c r="G516" s="142">
        <v>0.18579999999999999</v>
      </c>
      <c r="H516" s="142"/>
      <c r="I516" s="142">
        <f>G516*E516/4</f>
        <v>0.88254999999999995</v>
      </c>
      <c r="J516" s="139">
        <f>I516/0.75</f>
        <v>1.1767333333333332</v>
      </c>
      <c r="K516" s="142"/>
      <c r="L516" s="142" t="s">
        <v>21</v>
      </c>
    </row>
    <row r="517" spans="1:12" ht="47.25" customHeight="1" x14ac:dyDescent="0.25">
      <c r="A517" s="142"/>
      <c r="B517" s="106" t="s">
        <v>781</v>
      </c>
      <c r="C517" s="106" t="s">
        <v>416</v>
      </c>
      <c r="D517" s="106"/>
      <c r="E517" s="143"/>
      <c r="F517" s="106"/>
      <c r="G517" s="143"/>
      <c r="H517" s="143"/>
      <c r="I517" s="143"/>
      <c r="J517" s="140"/>
      <c r="K517" s="143"/>
      <c r="L517" s="143"/>
    </row>
    <row r="518" spans="1:12" ht="15.75" thickBot="1" x14ac:dyDescent="0.3">
      <c r="A518" s="143"/>
      <c r="B518" s="107"/>
      <c r="C518" s="107"/>
      <c r="D518" s="107"/>
      <c r="E518" s="144"/>
      <c r="F518" s="107"/>
      <c r="G518" s="144"/>
      <c r="H518" s="144"/>
      <c r="I518" s="144"/>
      <c r="J518" s="141"/>
      <c r="K518" s="144"/>
      <c r="L518" s="144"/>
    </row>
    <row r="519" spans="1:12" ht="32.25" customHeight="1" thickBot="1" x14ac:dyDescent="0.3">
      <c r="A519" s="144"/>
      <c r="B519" s="44" t="s">
        <v>412</v>
      </c>
      <c r="C519" s="44" t="s">
        <v>414</v>
      </c>
      <c r="D519" s="108" t="s">
        <v>20</v>
      </c>
      <c r="E519" s="142">
        <v>18</v>
      </c>
      <c r="F519" s="108" t="s">
        <v>500</v>
      </c>
      <c r="G519" s="142">
        <v>0.18579999999999999</v>
      </c>
      <c r="H519" s="142"/>
      <c r="I519" s="142">
        <f>G519*E519/4</f>
        <v>0.83609999999999995</v>
      </c>
      <c r="J519" s="139">
        <f>I519/0.75</f>
        <v>1.1148</v>
      </c>
      <c r="K519" s="142"/>
      <c r="L519" s="142" t="s">
        <v>21</v>
      </c>
    </row>
    <row r="520" spans="1:12" ht="47.25" customHeight="1" x14ac:dyDescent="0.25">
      <c r="A520" s="142"/>
      <c r="B520" s="106" t="s">
        <v>783</v>
      </c>
      <c r="C520" s="106" t="s">
        <v>417</v>
      </c>
      <c r="D520" s="106"/>
      <c r="E520" s="143"/>
      <c r="F520" s="106"/>
      <c r="G520" s="143"/>
      <c r="H520" s="143"/>
      <c r="I520" s="143"/>
      <c r="J520" s="140"/>
      <c r="K520" s="143"/>
      <c r="L520" s="143"/>
    </row>
    <row r="521" spans="1:12" ht="15.75" thickBot="1" x14ac:dyDescent="0.3">
      <c r="A521" s="144"/>
      <c r="B521" s="107"/>
      <c r="C521" s="107"/>
      <c r="D521" s="107"/>
      <c r="E521" s="144"/>
      <c r="F521" s="107"/>
      <c r="G521" s="144"/>
      <c r="H521" s="144"/>
      <c r="I521" s="144"/>
      <c r="J521" s="141"/>
      <c r="K521" s="144"/>
      <c r="L521" s="144"/>
    </row>
    <row r="522" spans="1:12" ht="15.75" x14ac:dyDescent="0.25">
      <c r="A522" s="142"/>
      <c r="B522" s="44" t="s">
        <v>412</v>
      </c>
      <c r="C522" s="44" t="s">
        <v>414</v>
      </c>
      <c r="D522" s="108" t="s">
        <v>20</v>
      </c>
      <c r="E522" s="142">
        <v>19</v>
      </c>
      <c r="F522" s="108" t="s">
        <v>500</v>
      </c>
      <c r="G522" s="142">
        <v>0.18579999999999999</v>
      </c>
      <c r="H522" s="142"/>
      <c r="I522" s="142">
        <f>G522*E522/4</f>
        <v>0.88254999999999995</v>
      </c>
      <c r="J522" s="139">
        <f>I522/0.75</f>
        <v>1.1767333333333332</v>
      </c>
      <c r="K522" s="142"/>
      <c r="L522" s="142" t="s">
        <v>21</v>
      </c>
    </row>
    <row r="523" spans="1:12" ht="47.25" customHeight="1" x14ac:dyDescent="0.25">
      <c r="A523" s="143"/>
      <c r="B523" s="106" t="s">
        <v>782</v>
      </c>
      <c r="C523" s="106" t="s">
        <v>418</v>
      </c>
      <c r="D523" s="106"/>
      <c r="E523" s="143"/>
      <c r="F523" s="106"/>
      <c r="G523" s="143"/>
      <c r="H523" s="143"/>
      <c r="I523" s="143"/>
      <c r="J523" s="140"/>
      <c r="K523" s="143"/>
      <c r="L523" s="143"/>
    </row>
    <row r="524" spans="1:12" ht="15.75" thickBot="1" x14ac:dyDescent="0.3">
      <c r="A524" s="144"/>
      <c r="B524" s="107"/>
      <c r="C524" s="107"/>
      <c r="D524" s="107"/>
      <c r="E524" s="144"/>
      <c r="F524" s="107"/>
      <c r="G524" s="144"/>
      <c r="H524" s="144"/>
      <c r="I524" s="144"/>
      <c r="J524" s="141"/>
      <c r="K524" s="144"/>
      <c r="L524" s="144"/>
    </row>
    <row r="525" spans="1:12" ht="15.75" x14ac:dyDescent="0.25">
      <c r="A525" s="142"/>
      <c r="B525" s="44" t="s">
        <v>412</v>
      </c>
      <c r="C525" s="44" t="s">
        <v>414</v>
      </c>
      <c r="D525" s="108" t="s">
        <v>20</v>
      </c>
      <c r="E525" s="142">
        <v>10</v>
      </c>
      <c r="F525" s="108" t="s">
        <v>500</v>
      </c>
      <c r="G525" s="142">
        <v>0.18579999999999999</v>
      </c>
      <c r="H525" s="142"/>
      <c r="I525" s="142">
        <f>G525*E525/4</f>
        <v>0.46449999999999997</v>
      </c>
      <c r="J525" s="139">
        <f>I525/0.75</f>
        <v>0.61933333333333329</v>
      </c>
      <c r="K525" s="142"/>
      <c r="L525" s="142" t="s">
        <v>21</v>
      </c>
    </row>
    <row r="526" spans="1:12" ht="41.25" customHeight="1" x14ac:dyDescent="0.25">
      <c r="A526" s="143"/>
      <c r="B526" s="106" t="s">
        <v>784</v>
      </c>
      <c r="C526" s="106" t="s">
        <v>419</v>
      </c>
      <c r="D526" s="106"/>
      <c r="E526" s="143"/>
      <c r="F526" s="106"/>
      <c r="G526" s="143"/>
      <c r="H526" s="143"/>
      <c r="I526" s="143"/>
      <c r="J526" s="140"/>
      <c r="K526" s="143"/>
      <c r="L526" s="143"/>
    </row>
    <row r="527" spans="1:12" ht="15.75" thickBot="1" x14ac:dyDescent="0.3">
      <c r="A527" s="144"/>
      <c r="B527" s="107"/>
      <c r="C527" s="107"/>
      <c r="D527" s="107"/>
      <c r="E527" s="144"/>
      <c r="F527" s="107"/>
      <c r="G527" s="144"/>
      <c r="H527" s="144"/>
      <c r="I527" s="144"/>
      <c r="J527" s="141"/>
      <c r="K527" s="144"/>
      <c r="L527" s="144"/>
    </row>
    <row r="528" spans="1:12" ht="15.75" x14ac:dyDescent="0.25">
      <c r="A528" s="142"/>
      <c r="B528" s="44" t="s">
        <v>412</v>
      </c>
      <c r="C528" s="44" t="s">
        <v>414</v>
      </c>
      <c r="D528" s="142" t="s">
        <v>20</v>
      </c>
      <c r="E528" s="142">
        <v>29</v>
      </c>
      <c r="F528" s="108" t="s">
        <v>500</v>
      </c>
      <c r="G528" s="142">
        <v>0.18579999999999999</v>
      </c>
      <c r="H528" s="142"/>
      <c r="I528" s="142">
        <f>G528*E528/8</f>
        <v>0.67352499999999993</v>
      </c>
      <c r="J528" s="139">
        <f>I528/0.75</f>
        <v>0.89803333333333324</v>
      </c>
      <c r="K528" s="142"/>
      <c r="L528" s="142" t="s">
        <v>21</v>
      </c>
    </row>
    <row r="529" spans="1:12" ht="48" thickBot="1" x14ac:dyDescent="0.3">
      <c r="A529" s="143"/>
      <c r="B529" s="45" t="s">
        <v>785</v>
      </c>
      <c r="C529" s="45" t="s">
        <v>420</v>
      </c>
      <c r="D529" s="144"/>
      <c r="E529" s="144"/>
      <c r="F529" s="107"/>
      <c r="G529" s="144"/>
      <c r="H529" s="144"/>
      <c r="I529" s="144"/>
      <c r="J529" s="141"/>
      <c r="K529" s="144"/>
      <c r="L529" s="144"/>
    </row>
    <row r="530" spans="1:12" ht="15.75" x14ac:dyDescent="0.25">
      <c r="A530" s="143"/>
      <c r="B530" s="44" t="s">
        <v>412</v>
      </c>
      <c r="C530" s="44" t="s">
        <v>414</v>
      </c>
      <c r="D530" s="108" t="s">
        <v>20</v>
      </c>
      <c r="E530" s="142">
        <v>18</v>
      </c>
      <c r="F530" s="108" t="s">
        <v>500</v>
      </c>
      <c r="G530" s="142">
        <v>0.18579999999999999</v>
      </c>
      <c r="H530" s="142"/>
      <c r="I530" s="142">
        <f t="shared" ref="I530:I533" si="22">G530*E530/4</f>
        <v>0.83609999999999995</v>
      </c>
      <c r="J530" s="139">
        <f t="shared" ref="J530" si="23">I530/0.75</f>
        <v>1.1148</v>
      </c>
      <c r="K530" s="142"/>
      <c r="L530" s="142" t="s">
        <v>21</v>
      </c>
    </row>
    <row r="531" spans="1:12" ht="48" customHeight="1" thickBot="1" x14ac:dyDescent="0.3">
      <c r="A531" s="144"/>
      <c r="B531" s="106" t="s">
        <v>786</v>
      </c>
      <c r="C531" s="106" t="s">
        <v>787</v>
      </c>
      <c r="D531" s="106"/>
      <c r="E531" s="143"/>
      <c r="F531" s="106"/>
      <c r="G531" s="143"/>
      <c r="H531" s="143"/>
      <c r="I531" s="143"/>
      <c r="J531" s="140"/>
      <c r="K531" s="143"/>
      <c r="L531" s="143"/>
    </row>
    <row r="532" spans="1:12" ht="15.75" thickBot="1" x14ac:dyDescent="0.3">
      <c r="A532" s="142"/>
      <c r="B532" s="107"/>
      <c r="C532" s="107"/>
      <c r="D532" s="107"/>
      <c r="E532" s="144"/>
      <c r="F532" s="107"/>
      <c r="G532" s="144"/>
      <c r="H532" s="144"/>
      <c r="I532" s="144">
        <f t="shared" ref="I532" si="24">G532*E532/4</f>
        <v>0</v>
      </c>
      <c r="J532" s="141">
        <f t="shared" ref="J532:J535" si="25">I532/0.75</f>
        <v>0</v>
      </c>
      <c r="K532" s="144"/>
      <c r="L532" s="144"/>
    </row>
    <row r="533" spans="1:12" ht="15.75" x14ac:dyDescent="0.25">
      <c r="A533" s="143"/>
      <c r="B533" s="44" t="s">
        <v>412</v>
      </c>
      <c r="C533" s="44" t="s">
        <v>414</v>
      </c>
      <c r="D533" s="142" t="s">
        <v>20</v>
      </c>
      <c r="E533" s="142">
        <v>21</v>
      </c>
      <c r="F533" s="108" t="s">
        <v>500</v>
      </c>
      <c r="G533" s="142">
        <v>0.18579999999999999</v>
      </c>
      <c r="H533" s="142"/>
      <c r="I533" s="142">
        <f t="shared" si="22"/>
        <v>0.97544999999999993</v>
      </c>
      <c r="J533" s="139">
        <f t="shared" si="25"/>
        <v>1.3006</v>
      </c>
      <c r="K533" s="142"/>
      <c r="L533" s="142" t="s">
        <v>21</v>
      </c>
    </row>
    <row r="534" spans="1:12" ht="63" x14ac:dyDescent="0.25">
      <c r="A534" s="143"/>
      <c r="B534" s="106" t="s">
        <v>790</v>
      </c>
      <c r="C534" s="44" t="s">
        <v>421</v>
      </c>
      <c r="D534" s="143"/>
      <c r="E534" s="143"/>
      <c r="F534" s="106"/>
      <c r="G534" s="143"/>
      <c r="H534" s="143"/>
      <c r="I534" s="143"/>
      <c r="J534" s="140"/>
      <c r="K534" s="143"/>
      <c r="L534" s="143"/>
    </row>
    <row r="535" spans="1:12" ht="15.75" thickBot="1" x14ac:dyDescent="0.3">
      <c r="A535" s="144"/>
      <c r="B535" s="107"/>
      <c r="C535" s="8"/>
      <c r="D535" s="144"/>
      <c r="E535" s="144"/>
      <c r="F535" s="107"/>
      <c r="G535" s="144"/>
      <c r="H535" s="144"/>
      <c r="I535" s="144">
        <f t="shared" ref="I535" si="26">G535*E535/4</f>
        <v>0</v>
      </c>
      <c r="J535" s="141">
        <f t="shared" si="25"/>
        <v>0</v>
      </c>
      <c r="K535" s="144"/>
      <c r="L535" s="144"/>
    </row>
    <row r="536" spans="1:12" ht="15.75" x14ac:dyDescent="0.25">
      <c r="A536" s="142"/>
      <c r="B536" s="44" t="s">
        <v>412</v>
      </c>
      <c r="C536" s="44" t="s">
        <v>414</v>
      </c>
      <c r="D536" s="108" t="s">
        <v>20</v>
      </c>
      <c r="E536" s="142">
        <v>23</v>
      </c>
      <c r="F536" s="108" t="s">
        <v>500</v>
      </c>
      <c r="G536" s="142">
        <v>0.18579999999999999</v>
      </c>
      <c r="H536" s="142"/>
      <c r="I536" s="142">
        <f>G536*E536/4</f>
        <v>1.0683499999999999</v>
      </c>
      <c r="J536" s="139">
        <f>I536/0.75</f>
        <v>1.4244666666666665</v>
      </c>
      <c r="K536" s="142"/>
      <c r="L536" s="142" t="s">
        <v>21</v>
      </c>
    </row>
    <row r="537" spans="1:12" ht="63" x14ac:dyDescent="0.25">
      <c r="A537" s="143"/>
      <c r="B537" s="44" t="s">
        <v>413</v>
      </c>
      <c r="C537" s="44" t="s">
        <v>424</v>
      </c>
      <c r="D537" s="106"/>
      <c r="E537" s="143"/>
      <c r="F537" s="106"/>
      <c r="G537" s="143"/>
      <c r="H537" s="143"/>
      <c r="I537" s="143"/>
      <c r="J537" s="140"/>
      <c r="K537" s="143"/>
      <c r="L537" s="143"/>
    </row>
    <row r="538" spans="1:12" ht="16.5" thickBot="1" x14ac:dyDescent="0.3">
      <c r="A538" s="144"/>
      <c r="B538" s="44" t="s">
        <v>422</v>
      </c>
      <c r="C538" s="38"/>
      <c r="D538" s="106"/>
      <c r="E538" s="143"/>
      <c r="F538" s="106"/>
      <c r="G538" s="143"/>
      <c r="H538" s="143"/>
      <c r="I538" s="143"/>
      <c r="J538" s="140"/>
      <c r="K538" s="143"/>
      <c r="L538" s="143"/>
    </row>
    <row r="539" spans="1:12" ht="16.5" thickBot="1" x14ac:dyDescent="0.3">
      <c r="A539" s="142"/>
      <c r="B539" s="45" t="s">
        <v>423</v>
      </c>
      <c r="C539" s="8"/>
      <c r="D539" s="107"/>
      <c r="E539" s="144"/>
      <c r="F539" s="107"/>
      <c r="G539" s="144"/>
      <c r="H539" s="144"/>
      <c r="I539" s="144"/>
      <c r="J539" s="141"/>
      <c r="K539" s="144"/>
      <c r="L539" s="144"/>
    </row>
    <row r="540" spans="1:12" ht="15.75" x14ac:dyDescent="0.25">
      <c r="A540" s="143"/>
      <c r="B540" s="44" t="s">
        <v>412</v>
      </c>
      <c r="C540" s="44" t="s">
        <v>414</v>
      </c>
      <c r="D540" s="108" t="s">
        <v>20</v>
      </c>
      <c r="E540" s="142">
        <v>16</v>
      </c>
      <c r="F540" s="108" t="s">
        <v>500</v>
      </c>
      <c r="G540" s="142">
        <v>0.18579999999999999</v>
      </c>
      <c r="H540" s="142"/>
      <c r="I540" s="142">
        <f>G540*E540/4</f>
        <v>0.74319999999999997</v>
      </c>
      <c r="J540" s="139">
        <f>I540/0.75</f>
        <v>0.99093333333333333</v>
      </c>
      <c r="K540" s="142"/>
      <c r="L540" s="142" t="s">
        <v>21</v>
      </c>
    </row>
    <row r="541" spans="1:12" ht="63.75" customHeight="1" thickBot="1" x14ac:dyDescent="0.3">
      <c r="A541" s="144"/>
      <c r="B541" s="106" t="s">
        <v>788</v>
      </c>
      <c r="C541" s="106" t="s">
        <v>789</v>
      </c>
      <c r="D541" s="106"/>
      <c r="E541" s="143"/>
      <c r="F541" s="106"/>
      <c r="G541" s="143"/>
      <c r="H541" s="143"/>
      <c r="I541" s="143"/>
      <c r="J541" s="140"/>
      <c r="K541" s="143"/>
      <c r="L541" s="143"/>
    </row>
    <row r="542" spans="1:12" x14ac:dyDescent="0.25">
      <c r="A542" s="142"/>
      <c r="B542" s="106"/>
      <c r="C542" s="106"/>
      <c r="D542" s="106"/>
      <c r="E542" s="143"/>
      <c r="F542" s="106"/>
      <c r="G542" s="143"/>
      <c r="H542" s="143"/>
      <c r="I542" s="143"/>
      <c r="J542" s="140"/>
      <c r="K542" s="143"/>
      <c r="L542" s="143"/>
    </row>
    <row r="543" spans="1:12" ht="15.75" customHeight="1" thickBot="1" x14ac:dyDescent="0.3">
      <c r="A543" s="143"/>
      <c r="B543" s="107"/>
      <c r="C543" s="107"/>
      <c r="D543" s="107"/>
      <c r="E543" s="144"/>
      <c r="F543" s="107"/>
      <c r="G543" s="144"/>
      <c r="H543" s="144"/>
      <c r="I543" s="144"/>
      <c r="J543" s="141"/>
      <c r="K543" s="144"/>
      <c r="L543" s="144"/>
    </row>
    <row r="544" spans="1:12" ht="16.5" thickBot="1" x14ac:dyDescent="0.3">
      <c r="A544" s="144"/>
      <c r="B544" s="64" t="s">
        <v>425</v>
      </c>
      <c r="C544" s="44" t="s">
        <v>428</v>
      </c>
      <c r="D544" s="108" t="s">
        <v>26</v>
      </c>
      <c r="E544" s="142">
        <v>17</v>
      </c>
      <c r="F544" s="108" t="s">
        <v>500</v>
      </c>
      <c r="G544" s="142">
        <v>0.18579999999999999</v>
      </c>
      <c r="H544" s="142"/>
      <c r="I544" s="142">
        <f>G544*E544/4</f>
        <v>0.78964999999999996</v>
      </c>
      <c r="J544" s="139">
        <f>I544/0.75</f>
        <v>1.0528666666666666</v>
      </c>
      <c r="K544" s="142"/>
      <c r="L544" s="142" t="s">
        <v>21</v>
      </c>
    </row>
    <row r="545" spans="1:12" ht="31.5" x14ac:dyDescent="0.25">
      <c r="A545" s="142"/>
      <c r="B545" s="44" t="s">
        <v>426</v>
      </c>
      <c r="C545" s="44" t="s">
        <v>429</v>
      </c>
      <c r="D545" s="106"/>
      <c r="E545" s="143"/>
      <c r="F545" s="106"/>
      <c r="G545" s="143"/>
      <c r="H545" s="143"/>
      <c r="I545" s="143"/>
      <c r="J545" s="140"/>
      <c r="K545" s="143"/>
      <c r="L545" s="143"/>
    </row>
    <row r="546" spans="1:12" ht="16.5" thickBot="1" x14ac:dyDescent="0.3">
      <c r="A546" s="143"/>
      <c r="B546" s="45" t="s">
        <v>427</v>
      </c>
      <c r="C546" s="8"/>
      <c r="D546" s="107"/>
      <c r="E546" s="144"/>
      <c r="F546" s="107"/>
      <c r="G546" s="144"/>
      <c r="H546" s="144"/>
      <c r="I546" s="144"/>
      <c r="J546" s="141"/>
      <c r="K546" s="144"/>
      <c r="L546" s="144"/>
    </row>
    <row r="547" spans="1:12" ht="15.75" x14ac:dyDescent="0.25">
      <c r="A547" s="143"/>
      <c r="B547" s="44" t="s">
        <v>425</v>
      </c>
      <c r="C547" s="44" t="s">
        <v>428</v>
      </c>
      <c r="D547" s="108" t="s">
        <v>20</v>
      </c>
      <c r="E547" s="142">
        <v>21</v>
      </c>
      <c r="F547" s="108" t="s">
        <v>500</v>
      </c>
      <c r="G547" s="142">
        <v>0.18579999999999999</v>
      </c>
      <c r="H547" s="142"/>
      <c r="I547" s="142">
        <f>G547*E547/4</f>
        <v>0.97544999999999993</v>
      </c>
      <c r="J547" s="139">
        <f>I547/0.75</f>
        <v>1.3006</v>
      </c>
      <c r="K547" s="142"/>
      <c r="L547" s="142" t="s">
        <v>21</v>
      </c>
    </row>
    <row r="548" spans="1:12" ht="63.75" customHeight="1" thickBot="1" x14ac:dyDescent="0.3">
      <c r="A548" s="144"/>
      <c r="B548" s="106" t="s">
        <v>791</v>
      </c>
      <c r="C548" s="106" t="s">
        <v>739</v>
      </c>
      <c r="D548" s="106"/>
      <c r="E548" s="143"/>
      <c r="F548" s="106"/>
      <c r="G548" s="143"/>
      <c r="H548" s="143"/>
      <c r="I548" s="143"/>
      <c r="J548" s="140"/>
      <c r="K548" s="143"/>
      <c r="L548" s="143"/>
    </row>
    <row r="549" spans="1:12" ht="15.75" thickBot="1" x14ac:dyDescent="0.3">
      <c r="A549" s="142"/>
      <c r="B549" s="107"/>
      <c r="C549" s="107"/>
      <c r="D549" s="107"/>
      <c r="E549" s="144"/>
      <c r="F549" s="107"/>
      <c r="G549" s="144"/>
      <c r="H549" s="144"/>
      <c r="I549" s="144"/>
      <c r="J549" s="141"/>
      <c r="K549" s="144"/>
      <c r="L549" s="144"/>
    </row>
    <row r="550" spans="1:12" ht="15.75" x14ac:dyDescent="0.25">
      <c r="A550" s="143"/>
      <c r="B550" s="44" t="s">
        <v>425</v>
      </c>
      <c r="C550" s="108" t="s">
        <v>793</v>
      </c>
      <c r="D550" s="108" t="s">
        <v>20</v>
      </c>
      <c r="E550" s="142">
        <v>19</v>
      </c>
      <c r="F550" s="108" t="s">
        <v>500</v>
      </c>
      <c r="G550" s="142">
        <v>0.18579999999999999</v>
      </c>
      <c r="H550" s="142"/>
      <c r="I550" s="142">
        <f>G550*E550/4</f>
        <v>0.88254999999999995</v>
      </c>
      <c r="J550" s="139">
        <f>I550/0.75</f>
        <v>1.1767333333333332</v>
      </c>
      <c r="K550" s="142"/>
      <c r="L550" s="142" t="s">
        <v>21</v>
      </c>
    </row>
    <row r="551" spans="1:12" ht="16.5" customHeight="1" thickBot="1" x14ac:dyDescent="0.3">
      <c r="A551" s="144"/>
      <c r="B551" s="106" t="s">
        <v>792</v>
      </c>
      <c r="C551" s="106"/>
      <c r="D551" s="106"/>
      <c r="E551" s="143"/>
      <c r="F551" s="106"/>
      <c r="G551" s="143"/>
      <c r="H551" s="143"/>
      <c r="I551" s="143"/>
      <c r="J551" s="140"/>
      <c r="K551" s="143"/>
      <c r="L551" s="143"/>
    </row>
    <row r="552" spans="1:12" ht="48" thickBot="1" x14ac:dyDescent="0.3">
      <c r="A552" s="142"/>
      <c r="B552" s="107"/>
      <c r="C552" s="45" t="s">
        <v>433</v>
      </c>
      <c r="D552" s="107"/>
      <c r="E552" s="144"/>
      <c r="F552" s="107"/>
      <c r="G552" s="144"/>
      <c r="H552" s="144"/>
      <c r="I552" s="144"/>
      <c r="J552" s="141"/>
      <c r="K552" s="144"/>
      <c r="L552" s="144"/>
    </row>
    <row r="553" spans="1:12" ht="15.75" x14ac:dyDescent="0.25">
      <c r="A553" s="143"/>
      <c r="B553" s="44" t="s">
        <v>425</v>
      </c>
      <c r="C553" s="44" t="s">
        <v>431</v>
      </c>
      <c r="D553" s="142" t="s">
        <v>20</v>
      </c>
      <c r="E553" s="142">
        <v>20</v>
      </c>
      <c r="F553" s="108" t="s">
        <v>500</v>
      </c>
      <c r="G553" s="142">
        <v>0.18579999999999999</v>
      </c>
      <c r="H553" s="142"/>
      <c r="I553" s="142">
        <f>G553*E553/4</f>
        <v>0.92899999999999994</v>
      </c>
      <c r="J553" s="139">
        <f>I553/0.75</f>
        <v>1.2386666666666666</v>
      </c>
      <c r="K553" s="142"/>
      <c r="L553" s="142" t="s">
        <v>21</v>
      </c>
    </row>
    <row r="554" spans="1:12" ht="16.5" thickBot="1" x14ac:dyDescent="0.3">
      <c r="A554" s="144"/>
      <c r="B554" s="44" t="s">
        <v>426</v>
      </c>
      <c r="C554" s="44" t="s">
        <v>432</v>
      </c>
      <c r="D554" s="143"/>
      <c r="E554" s="143"/>
      <c r="F554" s="106"/>
      <c r="G554" s="143"/>
      <c r="H554" s="143"/>
      <c r="I554" s="143"/>
      <c r="J554" s="140"/>
      <c r="K554" s="143"/>
      <c r="L554" s="143"/>
    </row>
    <row r="555" spans="1:12" ht="47.25" x14ac:dyDescent="0.25">
      <c r="A555" s="142"/>
      <c r="B555" s="44" t="s">
        <v>434</v>
      </c>
      <c r="C555" s="44" t="s">
        <v>435</v>
      </c>
      <c r="D555" s="143"/>
      <c r="E555" s="143"/>
      <c r="F555" s="106"/>
      <c r="G555" s="143"/>
      <c r="H555" s="143"/>
      <c r="I555" s="143"/>
      <c r="J555" s="140"/>
      <c r="K555" s="143"/>
      <c r="L555" s="143"/>
    </row>
    <row r="556" spans="1:12" ht="16.5" thickBot="1" x14ac:dyDescent="0.3">
      <c r="A556" s="143"/>
      <c r="B556" s="8"/>
      <c r="C556" s="45"/>
      <c r="D556" s="144"/>
      <c r="E556" s="144"/>
      <c r="F556" s="107"/>
      <c r="G556" s="144"/>
      <c r="H556" s="144"/>
      <c r="I556" s="144"/>
      <c r="J556" s="141"/>
      <c r="K556" s="144"/>
      <c r="L556" s="144"/>
    </row>
    <row r="557" spans="1:12" ht="16.5" thickBot="1" x14ac:dyDescent="0.3">
      <c r="A557" s="144"/>
      <c r="B557" s="44" t="s">
        <v>425</v>
      </c>
      <c r="C557" s="44" t="s">
        <v>431</v>
      </c>
      <c r="D557" s="108" t="s">
        <v>20</v>
      </c>
      <c r="E557" s="142">
        <v>21</v>
      </c>
      <c r="F557" s="108" t="s">
        <v>500</v>
      </c>
      <c r="G557" s="142">
        <v>0.18579999999999999</v>
      </c>
      <c r="H557" s="142"/>
      <c r="I557" s="142">
        <f>G557*E557/4</f>
        <v>0.97544999999999993</v>
      </c>
      <c r="J557" s="139">
        <f>I557/0.75</f>
        <v>1.3006</v>
      </c>
      <c r="K557" s="142"/>
      <c r="L557" s="142" t="s">
        <v>21</v>
      </c>
    </row>
    <row r="558" spans="1:12" ht="15.75" x14ac:dyDescent="0.25">
      <c r="A558" s="142"/>
      <c r="B558" s="44" t="s">
        <v>426</v>
      </c>
      <c r="C558" s="44" t="s">
        <v>432</v>
      </c>
      <c r="D558" s="106"/>
      <c r="E558" s="143"/>
      <c r="F558" s="106"/>
      <c r="G558" s="143"/>
      <c r="H558" s="143"/>
      <c r="I558" s="143"/>
      <c r="J558" s="140"/>
      <c r="K558" s="143"/>
      <c r="L558" s="143"/>
    </row>
    <row r="559" spans="1:12" ht="48" thickBot="1" x14ac:dyDescent="0.3">
      <c r="A559" s="143"/>
      <c r="B559" s="45" t="s">
        <v>436</v>
      </c>
      <c r="C559" s="45" t="s">
        <v>437</v>
      </c>
      <c r="D559" s="107"/>
      <c r="E559" s="144"/>
      <c r="F559" s="107"/>
      <c r="G559" s="144"/>
      <c r="H559" s="144"/>
      <c r="I559" s="144"/>
      <c r="J559" s="141"/>
      <c r="K559" s="144"/>
      <c r="L559" s="144"/>
    </row>
    <row r="560" spans="1:12" ht="16.5" thickBot="1" x14ac:dyDescent="0.3">
      <c r="A560" s="144"/>
      <c r="B560" s="44" t="s">
        <v>425</v>
      </c>
      <c r="C560" s="44" t="s">
        <v>428</v>
      </c>
      <c r="D560" s="108" t="s">
        <v>20</v>
      </c>
      <c r="E560" s="142">
        <v>23</v>
      </c>
      <c r="F560" s="108" t="s">
        <v>500</v>
      </c>
      <c r="G560" s="142">
        <v>0.18579999999999999</v>
      </c>
      <c r="H560" s="142"/>
      <c r="I560" s="142">
        <f>G560*E560/4</f>
        <v>1.0683499999999999</v>
      </c>
      <c r="J560" s="139">
        <f>I560/0.75</f>
        <v>1.4244666666666665</v>
      </c>
      <c r="K560" s="142"/>
      <c r="L560" s="142" t="s">
        <v>21</v>
      </c>
    </row>
    <row r="561" spans="1:12" ht="63" x14ac:dyDescent="0.25">
      <c r="A561" s="142"/>
      <c r="B561" s="44" t="s">
        <v>426</v>
      </c>
      <c r="C561" s="44" t="s">
        <v>740</v>
      </c>
      <c r="D561" s="106"/>
      <c r="E561" s="143"/>
      <c r="F561" s="106"/>
      <c r="G561" s="143"/>
      <c r="H561" s="143"/>
      <c r="I561" s="143"/>
      <c r="J561" s="140"/>
      <c r="K561" s="143"/>
      <c r="L561" s="143"/>
    </row>
    <row r="562" spans="1:12" ht="16.5" thickBot="1" x14ac:dyDescent="0.3">
      <c r="A562" s="143"/>
      <c r="B562" s="45" t="s">
        <v>438</v>
      </c>
      <c r="C562" s="8"/>
      <c r="D562" s="107"/>
      <c r="E562" s="144"/>
      <c r="F562" s="107"/>
      <c r="G562" s="144"/>
      <c r="H562" s="144"/>
      <c r="I562" s="144"/>
      <c r="J562" s="141"/>
      <c r="K562" s="144"/>
      <c r="L562" s="144"/>
    </row>
    <row r="563" spans="1:12" ht="16.5" thickBot="1" x14ac:dyDescent="0.3">
      <c r="A563" s="144"/>
      <c r="B563" s="44" t="s">
        <v>425</v>
      </c>
      <c r="C563" s="44" t="s">
        <v>428</v>
      </c>
      <c r="D563" s="108" t="s">
        <v>20</v>
      </c>
      <c r="E563" s="142">
        <v>22</v>
      </c>
      <c r="F563" s="108" t="s">
        <v>500</v>
      </c>
      <c r="G563" s="142">
        <v>0.18579999999999999</v>
      </c>
      <c r="H563" s="142"/>
      <c r="I563" s="142">
        <f>G563*E563/4</f>
        <v>1.0219</v>
      </c>
      <c r="J563" s="139">
        <f>I563/0.75</f>
        <v>1.3625333333333334</v>
      </c>
      <c r="K563" s="142"/>
      <c r="L563" s="142" t="s">
        <v>21</v>
      </c>
    </row>
    <row r="564" spans="1:12" ht="63" x14ac:dyDescent="0.25">
      <c r="A564" s="142"/>
      <c r="B564" s="44" t="s">
        <v>426</v>
      </c>
      <c r="C564" s="44" t="s">
        <v>440</v>
      </c>
      <c r="D564" s="106"/>
      <c r="E564" s="143"/>
      <c r="F564" s="106"/>
      <c r="G564" s="143"/>
      <c r="H564" s="143"/>
      <c r="I564" s="143"/>
      <c r="J564" s="140"/>
      <c r="K564" s="143"/>
      <c r="L564" s="143"/>
    </row>
    <row r="565" spans="1:12" ht="16.5" thickBot="1" x14ac:dyDescent="0.3">
      <c r="A565" s="143"/>
      <c r="B565" s="45" t="s">
        <v>439</v>
      </c>
      <c r="C565" s="8"/>
      <c r="D565" s="107"/>
      <c r="E565" s="144"/>
      <c r="F565" s="107"/>
      <c r="G565" s="144"/>
      <c r="H565" s="144"/>
      <c r="I565" s="144"/>
      <c r="J565" s="141"/>
      <c r="K565" s="144"/>
      <c r="L565" s="144"/>
    </row>
    <row r="566" spans="1:12" ht="16.5" thickBot="1" x14ac:dyDescent="0.3">
      <c r="A566" s="144"/>
      <c r="B566" s="44" t="s">
        <v>425</v>
      </c>
      <c r="C566" s="44" t="s">
        <v>428</v>
      </c>
      <c r="D566" s="108" t="s">
        <v>20</v>
      </c>
      <c r="E566" s="142">
        <v>24</v>
      </c>
      <c r="F566" s="108" t="s">
        <v>500</v>
      </c>
      <c r="G566" s="142">
        <v>0.18579999999999999</v>
      </c>
      <c r="H566" s="142"/>
      <c r="I566" s="142">
        <f>G566*E566/4</f>
        <v>1.1148</v>
      </c>
      <c r="J566" s="139">
        <f>I566/0.75</f>
        <v>1.4863999999999999</v>
      </c>
      <c r="K566" s="142"/>
      <c r="L566" s="142" t="s">
        <v>21</v>
      </c>
    </row>
    <row r="567" spans="1:12" ht="63" x14ac:dyDescent="0.25">
      <c r="A567" s="142"/>
      <c r="B567" s="44" t="s">
        <v>426</v>
      </c>
      <c r="C567" s="44" t="s">
        <v>443</v>
      </c>
      <c r="D567" s="106"/>
      <c r="E567" s="143"/>
      <c r="F567" s="106"/>
      <c r="G567" s="143"/>
      <c r="H567" s="143"/>
      <c r="I567" s="143"/>
      <c r="J567" s="140"/>
      <c r="K567" s="143"/>
      <c r="L567" s="143"/>
    </row>
    <row r="568" spans="1:12" ht="16.5" thickBot="1" x14ac:dyDescent="0.3">
      <c r="A568" s="143"/>
      <c r="B568" s="45" t="s">
        <v>442</v>
      </c>
      <c r="C568" s="8"/>
      <c r="D568" s="107"/>
      <c r="E568" s="144"/>
      <c r="F568" s="107"/>
      <c r="G568" s="144"/>
      <c r="H568" s="144"/>
      <c r="I568" s="144"/>
      <c r="J568" s="141"/>
      <c r="K568" s="144"/>
      <c r="L568" s="144"/>
    </row>
    <row r="569" spans="1:12" ht="16.5" thickBot="1" x14ac:dyDescent="0.3">
      <c r="A569" s="144"/>
      <c r="B569" s="44" t="s">
        <v>425</v>
      </c>
      <c r="C569" s="44" t="s">
        <v>431</v>
      </c>
      <c r="D569" s="108" t="s">
        <v>26</v>
      </c>
      <c r="E569" s="142">
        <v>31</v>
      </c>
      <c r="F569" s="108" t="s">
        <v>500</v>
      </c>
      <c r="G569" s="142">
        <v>0.18579999999999999</v>
      </c>
      <c r="H569" s="142"/>
      <c r="I569" s="142">
        <f>G569*E569/4</f>
        <v>1.4399499999999998</v>
      </c>
      <c r="J569" s="139">
        <f>I569/0.75</f>
        <v>1.919933333333333</v>
      </c>
      <c r="K569" s="142"/>
      <c r="L569" s="142" t="s">
        <v>21</v>
      </c>
    </row>
    <row r="570" spans="1:12" ht="15.75" x14ac:dyDescent="0.25">
      <c r="A570" s="142"/>
      <c r="B570" s="44" t="s">
        <v>426</v>
      </c>
      <c r="C570" s="44" t="s">
        <v>432</v>
      </c>
      <c r="D570" s="106"/>
      <c r="E570" s="143"/>
      <c r="F570" s="106"/>
      <c r="G570" s="143"/>
      <c r="H570" s="143"/>
      <c r="I570" s="143"/>
      <c r="J570" s="140"/>
      <c r="K570" s="143"/>
      <c r="L570" s="143"/>
    </row>
    <row r="571" spans="1:12" ht="63.75" thickBot="1" x14ac:dyDescent="0.3">
      <c r="A571" s="143"/>
      <c r="B571" s="45" t="s">
        <v>444</v>
      </c>
      <c r="C571" s="45" t="s">
        <v>445</v>
      </c>
      <c r="D571" s="107"/>
      <c r="E571" s="144"/>
      <c r="F571" s="107"/>
      <c r="G571" s="144"/>
      <c r="H571" s="144"/>
      <c r="I571" s="144"/>
      <c r="J571" s="141"/>
      <c r="K571" s="144"/>
      <c r="L571" s="144"/>
    </row>
    <row r="572" spans="1:12" ht="16.5" thickBot="1" x14ac:dyDescent="0.3">
      <c r="A572" s="144"/>
      <c r="B572" s="44" t="s">
        <v>425</v>
      </c>
      <c r="C572" s="44" t="s">
        <v>431</v>
      </c>
      <c r="D572" s="108" t="s">
        <v>20</v>
      </c>
      <c r="E572" s="142">
        <v>19</v>
      </c>
      <c r="F572" s="108" t="s">
        <v>500</v>
      </c>
      <c r="G572" s="142">
        <v>0.18579999999999999</v>
      </c>
      <c r="H572" s="142"/>
      <c r="I572" s="142">
        <f>G572*E572/4</f>
        <v>0.88254999999999995</v>
      </c>
      <c r="J572" s="139">
        <f>I572/0.75</f>
        <v>1.1767333333333332</v>
      </c>
      <c r="K572" s="142"/>
      <c r="L572" s="142" t="s">
        <v>21</v>
      </c>
    </row>
    <row r="573" spans="1:12" ht="15.75" x14ac:dyDescent="0.25">
      <c r="A573" s="142"/>
      <c r="B573" s="44" t="s">
        <v>426</v>
      </c>
      <c r="C573" s="44" t="s">
        <v>432</v>
      </c>
      <c r="D573" s="106"/>
      <c r="E573" s="143"/>
      <c r="F573" s="106"/>
      <c r="G573" s="143"/>
      <c r="H573" s="143"/>
      <c r="I573" s="143"/>
      <c r="J573" s="140"/>
      <c r="K573" s="143"/>
      <c r="L573" s="143"/>
    </row>
    <row r="574" spans="1:12" ht="48" thickBot="1" x14ac:dyDescent="0.3">
      <c r="A574" s="143"/>
      <c r="B574" s="45" t="s">
        <v>446</v>
      </c>
      <c r="C574" s="45" t="s">
        <v>447</v>
      </c>
      <c r="D574" s="107"/>
      <c r="E574" s="144"/>
      <c r="F574" s="107"/>
      <c r="G574" s="144"/>
      <c r="H574" s="144"/>
      <c r="I574" s="144"/>
      <c r="J574" s="141"/>
      <c r="K574" s="144"/>
      <c r="L574" s="144"/>
    </row>
    <row r="575" spans="1:12" ht="16.5" thickBot="1" x14ac:dyDescent="0.3">
      <c r="A575" s="144"/>
      <c r="B575" s="44" t="s">
        <v>425</v>
      </c>
      <c r="C575" s="44" t="s">
        <v>431</v>
      </c>
      <c r="D575" s="108" t="s">
        <v>20</v>
      </c>
      <c r="E575" s="142">
        <v>21</v>
      </c>
      <c r="F575" s="108" t="s">
        <v>500</v>
      </c>
      <c r="G575" s="142">
        <v>0.18579999999999999</v>
      </c>
      <c r="H575" s="142"/>
      <c r="I575" s="142">
        <f>G575*E575/4</f>
        <v>0.97544999999999993</v>
      </c>
      <c r="J575" s="139">
        <f>I575/0.75</f>
        <v>1.3006</v>
      </c>
      <c r="K575" s="142"/>
      <c r="L575" s="142" t="s">
        <v>21</v>
      </c>
    </row>
    <row r="576" spans="1:12" ht="15.75" x14ac:dyDescent="0.25">
      <c r="A576" s="142"/>
      <c r="B576" s="44" t="s">
        <v>426</v>
      </c>
      <c r="C576" s="44" t="s">
        <v>432</v>
      </c>
      <c r="D576" s="106"/>
      <c r="E576" s="143"/>
      <c r="F576" s="106"/>
      <c r="G576" s="143"/>
      <c r="H576" s="143"/>
      <c r="I576" s="143"/>
      <c r="J576" s="140"/>
      <c r="K576" s="143"/>
      <c r="L576" s="143"/>
    </row>
    <row r="577" spans="1:12" ht="63.75" thickBot="1" x14ac:dyDescent="0.3">
      <c r="A577" s="143"/>
      <c r="B577" s="45" t="s">
        <v>448</v>
      </c>
      <c r="C577" s="45" t="s">
        <v>449</v>
      </c>
      <c r="D577" s="107"/>
      <c r="E577" s="144"/>
      <c r="F577" s="107"/>
      <c r="G577" s="144"/>
      <c r="H577" s="144"/>
      <c r="I577" s="144"/>
      <c r="J577" s="141"/>
      <c r="K577" s="144"/>
      <c r="L577" s="144"/>
    </row>
    <row r="578" spans="1:12" ht="16.5" thickBot="1" x14ac:dyDescent="0.3">
      <c r="A578" s="144"/>
      <c r="B578" s="44" t="s">
        <v>450</v>
      </c>
      <c r="C578" s="44" t="s">
        <v>431</v>
      </c>
      <c r="D578" s="108" t="s">
        <v>20</v>
      </c>
      <c r="E578" s="142">
        <v>23</v>
      </c>
      <c r="F578" s="108" t="s">
        <v>500</v>
      </c>
      <c r="G578" s="142">
        <v>0.18579999999999999</v>
      </c>
      <c r="H578" s="142"/>
      <c r="I578" s="142">
        <f>G578*E578/4</f>
        <v>1.0683499999999999</v>
      </c>
      <c r="J578" s="139">
        <f>I578/0.75</f>
        <v>1.4244666666666665</v>
      </c>
      <c r="K578" s="142"/>
      <c r="L578" s="142" t="s">
        <v>21</v>
      </c>
    </row>
    <row r="579" spans="1:12" ht="15.75" x14ac:dyDescent="0.25">
      <c r="A579" s="142"/>
      <c r="B579" s="44" t="s">
        <v>426</v>
      </c>
      <c r="C579" s="44" t="s">
        <v>432</v>
      </c>
      <c r="D579" s="106"/>
      <c r="E579" s="143"/>
      <c r="F579" s="106"/>
      <c r="G579" s="143"/>
      <c r="H579" s="143"/>
      <c r="I579" s="143"/>
      <c r="J579" s="140"/>
      <c r="K579" s="143"/>
      <c r="L579" s="143"/>
    </row>
    <row r="580" spans="1:12" ht="16.5" thickBot="1" x14ac:dyDescent="0.3">
      <c r="A580" s="143"/>
      <c r="B580" s="45" t="s">
        <v>451</v>
      </c>
      <c r="C580" s="45" t="s">
        <v>452</v>
      </c>
      <c r="D580" s="107"/>
      <c r="E580" s="144"/>
      <c r="F580" s="107"/>
      <c r="G580" s="144"/>
      <c r="H580" s="144"/>
      <c r="I580" s="144"/>
      <c r="J580" s="141"/>
      <c r="K580" s="144"/>
      <c r="L580" s="144"/>
    </row>
    <row r="581" spans="1:12" ht="16.5" thickBot="1" x14ac:dyDescent="0.3">
      <c r="A581" s="144"/>
      <c r="B581" s="64" t="s">
        <v>453</v>
      </c>
      <c r="C581" s="44" t="s">
        <v>456</v>
      </c>
      <c r="D581" s="108" t="s">
        <v>20</v>
      </c>
      <c r="E581" s="142">
        <v>17</v>
      </c>
      <c r="F581" s="108" t="s">
        <v>500</v>
      </c>
      <c r="G581" s="142">
        <v>0.18579999999999999</v>
      </c>
      <c r="H581" s="142"/>
      <c r="I581" s="142">
        <f>G581*E581/4</f>
        <v>0.78964999999999996</v>
      </c>
      <c r="J581" s="139">
        <f>I581/0.75</f>
        <v>1.0528666666666666</v>
      </c>
      <c r="K581" s="142"/>
      <c r="L581" s="142" t="s">
        <v>21</v>
      </c>
    </row>
    <row r="582" spans="1:12" ht="31.5" x14ac:dyDescent="0.25">
      <c r="A582" s="142"/>
      <c r="B582" s="44" t="s">
        <v>454</v>
      </c>
      <c r="C582" s="44" t="s">
        <v>457</v>
      </c>
      <c r="D582" s="106"/>
      <c r="E582" s="143"/>
      <c r="F582" s="106"/>
      <c r="G582" s="143"/>
      <c r="H582" s="143"/>
      <c r="I582" s="143"/>
      <c r="J582" s="140"/>
      <c r="K582" s="143"/>
      <c r="L582" s="143"/>
    </row>
    <row r="583" spans="1:12" ht="16.5" thickBot="1" x14ac:dyDescent="0.3">
      <c r="A583" s="143"/>
      <c r="B583" s="45" t="s">
        <v>455</v>
      </c>
      <c r="C583" s="8"/>
      <c r="D583" s="107"/>
      <c r="E583" s="144"/>
      <c r="F583" s="107"/>
      <c r="G583" s="144"/>
      <c r="H583" s="144"/>
      <c r="I583" s="144"/>
      <c r="J583" s="141"/>
      <c r="K583" s="144"/>
      <c r="L583" s="144"/>
    </row>
    <row r="584" spans="1:12" ht="16.5" thickBot="1" x14ac:dyDescent="0.3">
      <c r="A584" s="144"/>
      <c r="B584" s="44" t="s">
        <v>453</v>
      </c>
      <c r="C584" s="44" t="s">
        <v>456</v>
      </c>
      <c r="D584" s="142" t="s">
        <v>20</v>
      </c>
      <c r="E584" s="142">
        <v>19</v>
      </c>
      <c r="F584" s="108" t="s">
        <v>500</v>
      </c>
      <c r="G584" s="142">
        <v>0.18579999999999999</v>
      </c>
      <c r="H584" s="142"/>
      <c r="I584" s="142">
        <f>G584*E584/4</f>
        <v>0.88254999999999995</v>
      </c>
      <c r="J584" s="139">
        <f>I584/0.75</f>
        <v>1.1767333333333332</v>
      </c>
      <c r="K584" s="142"/>
      <c r="L584" s="142" t="s">
        <v>21</v>
      </c>
    </row>
    <row r="585" spans="1:12" ht="31.5" x14ac:dyDescent="0.25">
      <c r="A585" s="142"/>
      <c r="B585" s="44" t="s">
        <v>454</v>
      </c>
      <c r="C585" s="44" t="s">
        <v>459</v>
      </c>
      <c r="D585" s="143"/>
      <c r="E585" s="143"/>
      <c r="F585" s="106"/>
      <c r="G585" s="143"/>
      <c r="H585" s="143"/>
      <c r="I585" s="143"/>
      <c r="J585" s="140"/>
      <c r="K585" s="143"/>
      <c r="L585" s="143"/>
    </row>
    <row r="586" spans="1:12" ht="16.5" thickBot="1" x14ac:dyDescent="0.3">
      <c r="A586" s="143"/>
      <c r="B586" s="45" t="s">
        <v>458</v>
      </c>
      <c r="C586" s="8"/>
      <c r="D586" s="144"/>
      <c r="E586" s="144"/>
      <c r="F586" s="107"/>
      <c r="G586" s="144"/>
      <c r="H586" s="144"/>
      <c r="I586" s="144"/>
      <c r="J586" s="141"/>
      <c r="K586" s="144"/>
      <c r="L586" s="144"/>
    </row>
    <row r="587" spans="1:12" ht="16.5" thickBot="1" x14ac:dyDescent="0.3">
      <c r="A587" s="144"/>
      <c r="B587" s="44" t="s">
        <v>453</v>
      </c>
      <c r="C587" s="44" t="s">
        <v>456</v>
      </c>
      <c r="D587" s="108" t="s">
        <v>20</v>
      </c>
      <c r="E587" s="142">
        <v>21</v>
      </c>
      <c r="F587" s="108" t="s">
        <v>500</v>
      </c>
      <c r="G587" s="142">
        <v>0.18579999999999999</v>
      </c>
      <c r="H587" s="142"/>
      <c r="I587" s="142">
        <f>G587*E587/4</f>
        <v>0.97544999999999993</v>
      </c>
      <c r="J587" s="139">
        <f>I587/0.75</f>
        <v>1.3006</v>
      </c>
      <c r="K587" s="142"/>
      <c r="L587" s="142" t="s">
        <v>21</v>
      </c>
    </row>
    <row r="588" spans="1:12" ht="47.25" x14ac:dyDescent="0.25">
      <c r="A588" s="142"/>
      <c r="B588" s="44" t="s">
        <v>454</v>
      </c>
      <c r="C588" s="44" t="s">
        <v>460</v>
      </c>
      <c r="D588" s="106"/>
      <c r="E588" s="143"/>
      <c r="F588" s="106"/>
      <c r="G588" s="143"/>
      <c r="H588" s="143"/>
      <c r="I588" s="143"/>
      <c r="J588" s="140"/>
      <c r="K588" s="143"/>
      <c r="L588" s="143"/>
    </row>
    <row r="589" spans="1:12" ht="16.5" thickBot="1" x14ac:dyDescent="0.3">
      <c r="A589" s="143"/>
      <c r="B589" s="45" t="s">
        <v>430</v>
      </c>
      <c r="C589" s="8"/>
      <c r="D589" s="107"/>
      <c r="E589" s="144"/>
      <c r="F589" s="107"/>
      <c r="G589" s="144"/>
      <c r="H589" s="144"/>
      <c r="I589" s="144"/>
      <c r="J589" s="141"/>
      <c r="K589" s="144"/>
      <c r="L589" s="144"/>
    </row>
    <row r="590" spans="1:12" ht="16.5" thickBot="1" x14ac:dyDescent="0.3">
      <c r="A590" s="144"/>
      <c r="B590" s="44" t="s">
        <v>453</v>
      </c>
      <c r="C590" s="44" t="s">
        <v>456</v>
      </c>
      <c r="D590" s="108" t="s">
        <v>20</v>
      </c>
      <c r="E590" s="142">
        <v>19</v>
      </c>
      <c r="F590" s="108" t="s">
        <v>500</v>
      </c>
      <c r="G590" s="142">
        <v>0.18579999999999999</v>
      </c>
      <c r="H590" s="142"/>
      <c r="I590" s="142">
        <f>G590*E590/4</f>
        <v>0.88254999999999995</v>
      </c>
      <c r="J590" s="139">
        <f>I590/0.75</f>
        <v>1.1767333333333332</v>
      </c>
      <c r="K590" s="142"/>
      <c r="L590" s="142" t="s">
        <v>21</v>
      </c>
    </row>
    <row r="591" spans="1:12" ht="47.25" x14ac:dyDescent="0.25">
      <c r="A591" s="142"/>
      <c r="B591" s="44" t="s">
        <v>454</v>
      </c>
      <c r="C591" s="44" t="s">
        <v>462</v>
      </c>
      <c r="D591" s="106"/>
      <c r="E591" s="143"/>
      <c r="F591" s="106"/>
      <c r="G591" s="143"/>
      <c r="H591" s="143"/>
      <c r="I591" s="143"/>
      <c r="J591" s="140"/>
      <c r="K591" s="143"/>
      <c r="L591" s="143"/>
    </row>
    <row r="592" spans="1:12" ht="16.5" thickBot="1" x14ac:dyDescent="0.3">
      <c r="A592" s="143"/>
      <c r="B592" s="45" t="s">
        <v>461</v>
      </c>
      <c r="C592" s="45"/>
      <c r="D592" s="107"/>
      <c r="E592" s="144"/>
      <c r="F592" s="107"/>
      <c r="G592" s="144"/>
      <c r="H592" s="144"/>
      <c r="I592" s="144"/>
      <c r="J592" s="141"/>
      <c r="K592" s="144"/>
      <c r="L592" s="144"/>
    </row>
    <row r="593" spans="1:12" ht="16.5" thickBot="1" x14ac:dyDescent="0.3">
      <c r="A593" s="144"/>
      <c r="B593" s="44" t="s">
        <v>453</v>
      </c>
      <c r="C593" s="44" t="s">
        <v>456</v>
      </c>
      <c r="D593" s="108" t="s">
        <v>20</v>
      </c>
      <c r="E593" s="142">
        <v>18</v>
      </c>
      <c r="F593" s="108" t="s">
        <v>500</v>
      </c>
      <c r="G593" s="142">
        <v>0.18579999999999999</v>
      </c>
      <c r="H593" s="142"/>
      <c r="I593" s="142">
        <f>G593*E593/4</f>
        <v>0.83609999999999995</v>
      </c>
      <c r="J593" s="139">
        <f>I593/0.75</f>
        <v>1.1148</v>
      </c>
      <c r="K593" s="142"/>
      <c r="L593" s="142" t="s">
        <v>21</v>
      </c>
    </row>
    <row r="594" spans="1:12" ht="47.25" x14ac:dyDescent="0.25">
      <c r="A594" s="142"/>
      <c r="B594" s="44" t="s">
        <v>454</v>
      </c>
      <c r="C594" s="44" t="s">
        <v>464</v>
      </c>
      <c r="D594" s="106"/>
      <c r="E594" s="143"/>
      <c r="F594" s="106"/>
      <c r="G594" s="143"/>
      <c r="H594" s="143"/>
      <c r="I594" s="143"/>
      <c r="J594" s="140"/>
      <c r="K594" s="143"/>
      <c r="L594" s="143"/>
    </row>
    <row r="595" spans="1:12" ht="16.5" thickBot="1" x14ac:dyDescent="0.3">
      <c r="A595" s="143"/>
      <c r="B595" s="45" t="s">
        <v>463</v>
      </c>
      <c r="C595" s="8"/>
      <c r="D595" s="107"/>
      <c r="E595" s="144"/>
      <c r="F595" s="107"/>
      <c r="G595" s="144"/>
      <c r="H595" s="144"/>
      <c r="I595" s="144"/>
      <c r="J595" s="141"/>
      <c r="K595" s="144"/>
      <c r="L595" s="144"/>
    </row>
    <row r="596" spans="1:12" ht="16.5" thickBot="1" x14ac:dyDescent="0.3">
      <c r="A596" s="144"/>
      <c r="B596" s="44" t="s">
        <v>453</v>
      </c>
      <c r="C596" s="44" t="s">
        <v>456</v>
      </c>
      <c r="D596" s="108" t="s">
        <v>20</v>
      </c>
      <c r="E596" s="142">
        <v>22</v>
      </c>
      <c r="F596" s="108" t="s">
        <v>500</v>
      </c>
      <c r="G596" s="142">
        <v>0.18579999999999999</v>
      </c>
      <c r="H596" s="142"/>
      <c r="I596" s="142">
        <f>G596*E596/4</f>
        <v>1.0219</v>
      </c>
      <c r="J596" s="139">
        <f>I596/0.75</f>
        <v>1.3625333333333334</v>
      </c>
      <c r="K596" s="142"/>
      <c r="L596" s="142" t="s">
        <v>21</v>
      </c>
    </row>
    <row r="597" spans="1:12" ht="47.25" x14ac:dyDescent="0.25">
      <c r="A597" s="142"/>
      <c r="B597" s="44" t="s">
        <v>454</v>
      </c>
      <c r="C597" s="44" t="s">
        <v>466</v>
      </c>
      <c r="D597" s="106"/>
      <c r="E597" s="143"/>
      <c r="F597" s="106"/>
      <c r="G597" s="143"/>
      <c r="H597" s="143"/>
      <c r="I597" s="143"/>
      <c r="J597" s="140"/>
      <c r="K597" s="143"/>
      <c r="L597" s="143"/>
    </row>
    <row r="598" spans="1:12" ht="16.5" thickBot="1" x14ac:dyDescent="0.3">
      <c r="A598" s="143"/>
      <c r="B598" s="45" t="s">
        <v>465</v>
      </c>
      <c r="C598" s="8"/>
      <c r="D598" s="107"/>
      <c r="E598" s="144"/>
      <c r="F598" s="107"/>
      <c r="G598" s="144"/>
      <c r="H598" s="144"/>
      <c r="I598" s="144"/>
      <c r="J598" s="141"/>
      <c r="K598" s="144"/>
      <c r="L598" s="144"/>
    </row>
    <row r="599" spans="1:12" ht="32.25" customHeight="1" thickBot="1" x14ac:dyDescent="0.3">
      <c r="A599" s="144"/>
      <c r="B599" s="108" t="s">
        <v>794</v>
      </c>
      <c r="C599" s="108" t="s">
        <v>795</v>
      </c>
      <c r="D599" s="108" t="s">
        <v>20</v>
      </c>
      <c r="E599" s="142">
        <v>19</v>
      </c>
      <c r="F599" s="108" t="s">
        <v>500</v>
      </c>
      <c r="G599" s="142">
        <v>0.18579999999999999</v>
      </c>
      <c r="H599" s="142"/>
      <c r="I599" s="142">
        <f>G599*E599/4</f>
        <v>0.88254999999999995</v>
      </c>
      <c r="J599" s="139">
        <f>I599/0.75</f>
        <v>1.1767333333333332</v>
      </c>
      <c r="K599" s="142"/>
      <c r="L599" s="142" t="s">
        <v>21</v>
      </c>
    </row>
    <row r="600" spans="1:12" ht="37.5" customHeight="1" x14ac:dyDescent="0.25">
      <c r="A600" s="142"/>
      <c r="B600" s="106"/>
      <c r="C600" s="106"/>
      <c r="D600" s="106"/>
      <c r="E600" s="143"/>
      <c r="F600" s="106"/>
      <c r="G600" s="143"/>
      <c r="H600" s="143"/>
      <c r="I600" s="143"/>
      <c r="J600" s="140"/>
      <c r="K600" s="143"/>
      <c r="L600" s="143"/>
    </row>
    <row r="601" spans="1:12" ht="15.75" hidden="1" customHeight="1" thickBot="1" x14ac:dyDescent="0.3">
      <c r="A601" s="143"/>
      <c r="B601" s="107"/>
      <c r="C601" s="145"/>
      <c r="D601" s="106"/>
      <c r="E601" s="143"/>
      <c r="F601" s="106"/>
      <c r="G601" s="143"/>
      <c r="H601" s="143"/>
      <c r="I601" s="143"/>
      <c r="J601" s="140"/>
      <c r="K601" s="143"/>
      <c r="L601" s="143"/>
    </row>
    <row r="602" spans="1:12" ht="31.5" x14ac:dyDescent="0.25">
      <c r="A602" s="99"/>
      <c r="B602" s="97" t="s">
        <v>838</v>
      </c>
      <c r="C602" s="105" t="s">
        <v>839</v>
      </c>
      <c r="D602" s="52" t="s">
        <v>732</v>
      </c>
      <c r="E602" s="97">
        <v>16</v>
      </c>
      <c r="F602" s="52" t="s">
        <v>500</v>
      </c>
      <c r="G602" s="97">
        <v>0.18579999999999999</v>
      </c>
      <c r="H602" s="97"/>
      <c r="I602" s="97">
        <f t="shared" ref="I602:I611" si="27">G602*E602/8</f>
        <v>0.37159999999999999</v>
      </c>
      <c r="J602" s="101">
        <v>1</v>
      </c>
      <c r="K602" s="97"/>
      <c r="L602" s="97" t="s">
        <v>21</v>
      </c>
    </row>
    <row r="603" spans="1:12" ht="33.75" customHeight="1" x14ac:dyDescent="0.25">
      <c r="A603" s="99"/>
      <c r="B603" s="97" t="s">
        <v>835</v>
      </c>
      <c r="C603" s="105" t="s">
        <v>837</v>
      </c>
      <c r="D603" s="52" t="s">
        <v>732</v>
      </c>
      <c r="E603" s="97">
        <v>23</v>
      </c>
      <c r="F603" s="52" t="s">
        <v>500</v>
      </c>
      <c r="G603" s="97">
        <v>0.18579999999999999</v>
      </c>
      <c r="H603" s="97"/>
      <c r="I603" s="97">
        <f t="shared" si="27"/>
        <v>0.53417499999999996</v>
      </c>
      <c r="J603" s="101">
        <f t="shared" ref="J603:J610" si="28">I603/0.75</f>
        <v>0.71223333333333327</v>
      </c>
      <c r="K603" s="97"/>
      <c r="L603" s="97" t="s">
        <v>21</v>
      </c>
    </row>
    <row r="604" spans="1:12" ht="36" x14ac:dyDescent="0.25">
      <c r="A604" s="99"/>
      <c r="B604" s="97" t="s">
        <v>835</v>
      </c>
      <c r="C604" s="105" t="s">
        <v>836</v>
      </c>
      <c r="D604" s="52" t="s">
        <v>732</v>
      </c>
      <c r="E604" s="97">
        <v>19</v>
      </c>
      <c r="F604" s="52" t="s">
        <v>500</v>
      </c>
      <c r="G604" s="97">
        <v>0.18579999999999999</v>
      </c>
      <c r="H604" s="97"/>
      <c r="I604" s="97">
        <f t="shared" si="27"/>
        <v>0.44127499999999997</v>
      </c>
      <c r="J604" s="101">
        <f t="shared" si="28"/>
        <v>0.58836666666666659</v>
      </c>
      <c r="K604" s="97"/>
      <c r="L604" s="97" t="s">
        <v>21</v>
      </c>
    </row>
    <row r="605" spans="1:12" ht="36" x14ac:dyDescent="0.25">
      <c r="A605" s="99"/>
      <c r="B605" s="97" t="s">
        <v>833</v>
      </c>
      <c r="C605" s="105" t="s">
        <v>834</v>
      </c>
      <c r="D605" s="52" t="s">
        <v>732</v>
      </c>
      <c r="E605" s="97">
        <v>24</v>
      </c>
      <c r="F605" s="52" t="s">
        <v>500</v>
      </c>
      <c r="G605" s="97">
        <v>0.18579999999999999</v>
      </c>
      <c r="H605" s="97"/>
      <c r="I605" s="97">
        <f t="shared" si="27"/>
        <v>0.55740000000000001</v>
      </c>
      <c r="J605" s="101">
        <f t="shared" si="28"/>
        <v>0.74319999999999997</v>
      </c>
      <c r="K605" s="97"/>
      <c r="L605" s="97" t="s">
        <v>21</v>
      </c>
    </row>
    <row r="606" spans="1:12" ht="36" x14ac:dyDescent="0.25">
      <c r="A606" s="99"/>
      <c r="B606" s="97" t="s">
        <v>831</v>
      </c>
      <c r="C606" s="105" t="s">
        <v>832</v>
      </c>
      <c r="D606" s="52" t="s">
        <v>732</v>
      </c>
      <c r="E606" s="97">
        <v>29</v>
      </c>
      <c r="F606" s="52" t="s">
        <v>500</v>
      </c>
      <c r="G606" s="97">
        <v>0.18579999999999999</v>
      </c>
      <c r="H606" s="97"/>
      <c r="I606" s="97">
        <f t="shared" si="27"/>
        <v>0.67352499999999993</v>
      </c>
      <c r="J606" s="101">
        <f t="shared" si="28"/>
        <v>0.89803333333333324</v>
      </c>
      <c r="K606" s="97"/>
      <c r="L606" s="97" t="s">
        <v>21</v>
      </c>
    </row>
    <row r="607" spans="1:12" ht="45.75" customHeight="1" x14ac:dyDescent="0.25">
      <c r="A607" s="99"/>
      <c r="B607" s="97" t="s">
        <v>829</v>
      </c>
      <c r="C607" s="105" t="s">
        <v>830</v>
      </c>
      <c r="D607" s="52" t="s">
        <v>732</v>
      </c>
      <c r="E607" s="97">
        <v>19</v>
      </c>
      <c r="F607" s="52" t="s">
        <v>500</v>
      </c>
      <c r="G607" s="97">
        <v>0.18579999999999999</v>
      </c>
      <c r="H607" s="97"/>
      <c r="I607" s="97">
        <f t="shared" si="27"/>
        <v>0.44127499999999997</v>
      </c>
      <c r="J607" s="101">
        <f t="shared" si="28"/>
        <v>0.58836666666666659</v>
      </c>
      <c r="K607" s="97"/>
      <c r="L607" s="97" t="s">
        <v>21</v>
      </c>
    </row>
    <row r="608" spans="1:12" ht="36" x14ac:dyDescent="0.25">
      <c r="A608" s="99"/>
      <c r="B608" s="97" t="s">
        <v>827</v>
      </c>
      <c r="C608" s="105" t="s">
        <v>828</v>
      </c>
      <c r="D608" s="97" t="s">
        <v>732</v>
      </c>
      <c r="E608" s="97">
        <v>23</v>
      </c>
      <c r="F608" s="52" t="s">
        <v>500</v>
      </c>
      <c r="G608" s="97">
        <v>0.18579999999999999</v>
      </c>
      <c r="H608" s="97"/>
      <c r="I608" s="97">
        <f t="shared" si="27"/>
        <v>0.53417499999999996</v>
      </c>
      <c r="J608" s="101">
        <f t="shared" si="28"/>
        <v>0.71223333333333327</v>
      </c>
      <c r="K608" s="97"/>
      <c r="L608" s="97" t="s">
        <v>21</v>
      </c>
    </row>
    <row r="609" spans="1:12" ht="36.75" thickBot="1" x14ac:dyDescent="0.3">
      <c r="A609" s="99"/>
      <c r="B609" s="102" t="s">
        <v>826</v>
      </c>
      <c r="C609" s="100" t="s">
        <v>825</v>
      </c>
      <c r="D609" s="103" t="s">
        <v>732</v>
      </c>
      <c r="E609" s="102">
        <v>28</v>
      </c>
      <c r="F609" s="103" t="s">
        <v>500</v>
      </c>
      <c r="G609" s="102">
        <v>0.18579999999999999</v>
      </c>
      <c r="H609" s="102"/>
      <c r="I609" s="102">
        <f t="shared" si="27"/>
        <v>0.65029999999999999</v>
      </c>
      <c r="J609" s="104">
        <f t="shared" si="28"/>
        <v>0.86706666666666665</v>
      </c>
      <c r="K609" s="102"/>
      <c r="L609" s="102" t="s">
        <v>21</v>
      </c>
    </row>
    <row r="610" spans="1:12" ht="32.25" thickBot="1" x14ac:dyDescent="0.3">
      <c r="A610" s="99"/>
      <c r="B610" s="97" t="s">
        <v>823</v>
      </c>
      <c r="C610" s="100" t="s">
        <v>824</v>
      </c>
      <c r="D610" s="52" t="s">
        <v>732</v>
      </c>
      <c r="E610" s="97">
        <v>17</v>
      </c>
      <c r="F610" s="52" t="s">
        <v>500</v>
      </c>
      <c r="G610" s="97">
        <v>0.18579999999999999</v>
      </c>
      <c r="H610" s="97"/>
      <c r="I610" s="97">
        <f t="shared" si="27"/>
        <v>0.39482499999999998</v>
      </c>
      <c r="J610" s="101">
        <f t="shared" si="28"/>
        <v>0.52643333333333331</v>
      </c>
      <c r="K610" s="97"/>
      <c r="L610" s="97" t="s">
        <v>21</v>
      </c>
    </row>
    <row r="611" spans="1:12" ht="32.25" thickBot="1" x14ac:dyDescent="0.3">
      <c r="A611" s="146"/>
      <c r="B611" s="97" t="s">
        <v>821</v>
      </c>
      <c r="C611" s="100" t="s">
        <v>822</v>
      </c>
      <c r="D611" s="97" t="s">
        <v>732</v>
      </c>
      <c r="E611" s="97">
        <v>16</v>
      </c>
      <c r="F611" s="52" t="s">
        <v>500</v>
      </c>
      <c r="G611" s="97">
        <v>0.18579999999999999</v>
      </c>
      <c r="H611" s="97"/>
      <c r="I611" s="97">
        <f t="shared" si="27"/>
        <v>0.37159999999999999</v>
      </c>
      <c r="J611" s="101">
        <v>1</v>
      </c>
      <c r="K611" s="97"/>
      <c r="L611" s="97" t="s">
        <v>21</v>
      </c>
    </row>
    <row r="612" spans="1:12" ht="48" thickBot="1" x14ac:dyDescent="0.3">
      <c r="A612" s="146"/>
      <c r="B612" s="97" t="s">
        <v>737</v>
      </c>
      <c r="C612" s="100" t="s">
        <v>725</v>
      </c>
      <c r="D612" s="97" t="s">
        <v>736</v>
      </c>
      <c r="E612" s="97">
        <v>2000</v>
      </c>
      <c r="F612" s="52" t="s">
        <v>505</v>
      </c>
      <c r="G612" s="97">
        <v>3.3E-3</v>
      </c>
      <c r="H612" s="97"/>
      <c r="I612" s="97">
        <f>G612*E612/1</f>
        <v>6.6</v>
      </c>
      <c r="J612" s="101">
        <f>I612/8</f>
        <v>0.82499999999999996</v>
      </c>
      <c r="K612" s="97"/>
      <c r="L612" s="97" t="s">
        <v>21</v>
      </c>
    </row>
    <row r="613" spans="1:12" ht="69.75" customHeight="1" thickBot="1" x14ac:dyDescent="0.3">
      <c r="A613" s="96"/>
      <c r="B613" s="44" t="s">
        <v>819</v>
      </c>
      <c r="C613" s="100" t="s">
        <v>820</v>
      </c>
      <c r="D613" s="85" t="s">
        <v>732</v>
      </c>
      <c r="E613" s="45">
        <v>39</v>
      </c>
      <c r="F613" s="85" t="s">
        <v>500</v>
      </c>
      <c r="G613" s="45">
        <v>0.18579999999999999</v>
      </c>
      <c r="H613" s="45"/>
      <c r="I613" s="45">
        <f t="shared" ref="I613:I620" si="29">G613*E613/8</f>
        <v>0.905775</v>
      </c>
      <c r="J613" s="93">
        <f t="shared" ref="J613:J620" si="30">I613/0.75</f>
        <v>1.2077</v>
      </c>
      <c r="K613" s="45"/>
      <c r="L613" s="45" t="s">
        <v>21</v>
      </c>
    </row>
    <row r="614" spans="1:12" ht="54.75" customHeight="1" thickBot="1" x14ac:dyDescent="0.3">
      <c r="A614" s="96"/>
      <c r="B614" s="97" t="s">
        <v>817</v>
      </c>
      <c r="C614" s="94" t="s">
        <v>818</v>
      </c>
      <c r="D614" s="85" t="s">
        <v>732</v>
      </c>
      <c r="E614" s="45">
        <v>27</v>
      </c>
      <c r="F614" s="85" t="s">
        <v>500</v>
      </c>
      <c r="G614" s="45">
        <v>0.18579999999999999</v>
      </c>
      <c r="H614" s="45"/>
      <c r="I614" s="45">
        <f t="shared" si="29"/>
        <v>0.62707499999999994</v>
      </c>
      <c r="J614" s="93">
        <f t="shared" si="30"/>
        <v>0.83609999999999995</v>
      </c>
      <c r="K614" s="45"/>
      <c r="L614" s="45" t="s">
        <v>21</v>
      </c>
    </row>
    <row r="615" spans="1:12" ht="60.75" thickBot="1" x14ac:dyDescent="0.3">
      <c r="A615" s="96"/>
      <c r="B615" s="97" t="s">
        <v>815</v>
      </c>
      <c r="C615" s="8" t="s">
        <v>816</v>
      </c>
      <c r="D615" s="45" t="s">
        <v>732</v>
      </c>
      <c r="E615" s="45">
        <v>29</v>
      </c>
      <c r="F615" s="85" t="s">
        <v>500</v>
      </c>
      <c r="G615" s="45">
        <v>0.18579999999999999</v>
      </c>
      <c r="H615" s="45"/>
      <c r="I615" s="45">
        <f t="shared" si="29"/>
        <v>0.67352499999999993</v>
      </c>
      <c r="J615" s="93">
        <f t="shared" si="30"/>
        <v>0.89803333333333324</v>
      </c>
      <c r="K615" s="45"/>
      <c r="L615" s="45" t="s">
        <v>21</v>
      </c>
    </row>
    <row r="616" spans="1:12" ht="48.75" thickBot="1" x14ac:dyDescent="0.3">
      <c r="A616" s="96"/>
      <c r="B616" s="52" t="s">
        <v>812</v>
      </c>
      <c r="C616" s="94" t="s">
        <v>814</v>
      </c>
      <c r="D616" s="85" t="s">
        <v>732</v>
      </c>
      <c r="E616" s="45">
        <v>31</v>
      </c>
      <c r="F616" s="85" t="s">
        <v>500</v>
      </c>
      <c r="G616" s="45">
        <v>0.18579999999999999</v>
      </c>
      <c r="H616" s="45"/>
      <c r="I616" s="45">
        <f t="shared" si="29"/>
        <v>0.71997499999999992</v>
      </c>
      <c r="J616" s="93">
        <f t="shared" si="30"/>
        <v>0.95996666666666652</v>
      </c>
      <c r="K616" s="45"/>
      <c r="L616" s="45" t="s">
        <v>21</v>
      </c>
    </row>
    <row r="617" spans="1:12" ht="48.75" customHeight="1" thickBot="1" x14ac:dyDescent="0.3">
      <c r="A617" s="96"/>
      <c r="B617" s="52" t="s">
        <v>812</v>
      </c>
      <c r="C617" s="94" t="s">
        <v>813</v>
      </c>
      <c r="D617" s="85" t="s">
        <v>732</v>
      </c>
      <c r="E617" s="45">
        <v>19</v>
      </c>
      <c r="F617" s="85" t="s">
        <v>500</v>
      </c>
      <c r="G617" s="45">
        <v>0.18579999999999999</v>
      </c>
      <c r="H617" s="45"/>
      <c r="I617" s="45">
        <f t="shared" si="29"/>
        <v>0.44127499999999997</v>
      </c>
      <c r="J617" s="93">
        <f t="shared" si="30"/>
        <v>0.58836666666666659</v>
      </c>
      <c r="K617" s="45"/>
      <c r="L617" s="45" t="s">
        <v>21</v>
      </c>
    </row>
    <row r="618" spans="1:12" ht="39.75" customHeight="1" thickBot="1" x14ac:dyDescent="0.3">
      <c r="A618" s="96"/>
      <c r="B618" s="52" t="s">
        <v>811</v>
      </c>
      <c r="C618" s="94" t="s">
        <v>721</v>
      </c>
      <c r="D618" s="85" t="s">
        <v>732</v>
      </c>
      <c r="E618" s="45">
        <v>21</v>
      </c>
      <c r="F618" s="85" t="s">
        <v>500</v>
      </c>
      <c r="G618" s="45">
        <v>0.18579999999999999</v>
      </c>
      <c r="H618" s="45"/>
      <c r="I618" s="45">
        <f t="shared" si="29"/>
        <v>0.48772499999999996</v>
      </c>
      <c r="J618" s="93">
        <f t="shared" si="30"/>
        <v>0.65029999999999999</v>
      </c>
      <c r="K618" s="45"/>
      <c r="L618" s="45" t="s">
        <v>21</v>
      </c>
    </row>
    <row r="619" spans="1:12" ht="51.75" customHeight="1" thickBot="1" x14ac:dyDescent="0.3">
      <c r="A619" s="96"/>
      <c r="B619" s="97" t="s">
        <v>809</v>
      </c>
      <c r="C619" s="94" t="s">
        <v>810</v>
      </c>
      <c r="D619" s="45" t="s">
        <v>732</v>
      </c>
      <c r="E619" s="45">
        <v>29</v>
      </c>
      <c r="F619" s="85" t="s">
        <v>500</v>
      </c>
      <c r="G619" s="45">
        <v>0.18579999999999999</v>
      </c>
      <c r="H619" s="45"/>
      <c r="I619" s="45">
        <f t="shared" si="29"/>
        <v>0.67352499999999993</v>
      </c>
      <c r="J619" s="93">
        <f t="shared" si="30"/>
        <v>0.89803333333333324</v>
      </c>
      <c r="K619" s="45"/>
      <c r="L619" s="45" t="s">
        <v>21</v>
      </c>
    </row>
    <row r="620" spans="1:12" ht="42.75" customHeight="1" thickBot="1" x14ac:dyDescent="0.3">
      <c r="A620" s="96"/>
      <c r="B620" s="96" t="s">
        <v>807</v>
      </c>
      <c r="C620" s="94" t="s">
        <v>808</v>
      </c>
      <c r="D620" s="85" t="s">
        <v>732</v>
      </c>
      <c r="E620" s="45">
        <v>43</v>
      </c>
      <c r="F620" s="85" t="s">
        <v>500</v>
      </c>
      <c r="G620" s="45">
        <v>0.1983</v>
      </c>
      <c r="H620" s="45"/>
      <c r="I620" s="45">
        <f t="shared" si="29"/>
        <v>1.0658624999999999</v>
      </c>
      <c r="J620" s="93">
        <f t="shared" si="30"/>
        <v>1.4211499999999999</v>
      </c>
      <c r="K620" s="45"/>
      <c r="L620" s="45" t="s">
        <v>21</v>
      </c>
    </row>
    <row r="621" spans="1:12" ht="32.25" thickBot="1" x14ac:dyDescent="0.3">
      <c r="A621" s="96"/>
      <c r="B621" s="97" t="s">
        <v>805</v>
      </c>
      <c r="C621" s="7" t="s">
        <v>806</v>
      </c>
      <c r="D621" s="85" t="s">
        <v>20</v>
      </c>
      <c r="E621" s="45">
        <v>600</v>
      </c>
      <c r="F621" s="85" t="s">
        <v>500</v>
      </c>
      <c r="G621" s="45">
        <v>2.7900000000000001E-2</v>
      </c>
      <c r="H621" s="45"/>
      <c r="I621" s="45">
        <v>4.1849999999999996</v>
      </c>
      <c r="J621" s="93">
        <v>1</v>
      </c>
      <c r="K621" s="45"/>
      <c r="L621" s="45" t="s">
        <v>21</v>
      </c>
    </row>
    <row r="622" spans="1:12" ht="57.75" customHeight="1" thickBot="1" x14ac:dyDescent="0.3">
      <c r="A622" s="96"/>
      <c r="B622" s="97" t="s">
        <v>803</v>
      </c>
      <c r="C622" s="94" t="s">
        <v>804</v>
      </c>
      <c r="D622" s="85" t="s">
        <v>732</v>
      </c>
      <c r="E622" s="45">
        <v>49</v>
      </c>
      <c r="F622" s="85" t="s">
        <v>500</v>
      </c>
      <c r="G622" s="45">
        <v>0.18579999999999999</v>
      </c>
      <c r="H622" s="45"/>
      <c r="I622" s="45">
        <f>G622*E622/8</f>
        <v>1.1380250000000001</v>
      </c>
      <c r="J622" s="93">
        <f>I622/0.75</f>
        <v>1.5173666666666668</v>
      </c>
      <c r="K622" s="45"/>
      <c r="L622" s="45" t="s">
        <v>21</v>
      </c>
    </row>
    <row r="623" spans="1:12" ht="48" thickBot="1" x14ac:dyDescent="0.3">
      <c r="A623" s="96"/>
      <c r="B623" s="97" t="s">
        <v>800</v>
      </c>
      <c r="C623" s="98" t="s">
        <v>796</v>
      </c>
      <c r="D623" s="45" t="s">
        <v>732</v>
      </c>
      <c r="E623" s="45">
        <v>51</v>
      </c>
      <c r="F623" s="85" t="s">
        <v>500</v>
      </c>
      <c r="G623" s="45">
        <v>0.18579999999999999</v>
      </c>
      <c r="H623" s="45"/>
      <c r="I623" s="45">
        <f>G623*E623/8</f>
        <v>1.1844749999999999</v>
      </c>
      <c r="J623" s="93">
        <f>I623/0.75</f>
        <v>1.5792999999999999</v>
      </c>
      <c r="K623" s="45"/>
      <c r="L623" s="45" t="s">
        <v>21</v>
      </c>
    </row>
    <row r="624" spans="1:12" ht="57" customHeight="1" thickBot="1" x14ac:dyDescent="0.3">
      <c r="A624" s="96"/>
      <c r="B624" s="97" t="s">
        <v>802</v>
      </c>
      <c r="C624" s="94" t="s">
        <v>801</v>
      </c>
      <c r="D624" s="45" t="s">
        <v>732</v>
      </c>
      <c r="E624" s="45">
        <v>48</v>
      </c>
      <c r="F624" s="85" t="s">
        <v>500</v>
      </c>
      <c r="G624" s="45">
        <v>0.18579999999999999</v>
      </c>
      <c r="H624" s="45"/>
      <c r="I624" s="45">
        <f>G624*E624/8</f>
        <v>1.1148</v>
      </c>
      <c r="J624" s="93">
        <f>I624/0.75</f>
        <v>1.4863999999999999</v>
      </c>
      <c r="K624" s="45"/>
      <c r="L624" s="45" t="s">
        <v>21</v>
      </c>
    </row>
    <row r="625" spans="1:12" ht="82.5" customHeight="1" thickBot="1" x14ac:dyDescent="0.3">
      <c r="B625" s="95" t="s">
        <v>798</v>
      </c>
      <c r="C625" s="94" t="s">
        <v>799</v>
      </c>
      <c r="D625" s="85" t="s">
        <v>732</v>
      </c>
      <c r="E625" s="45">
        <v>51</v>
      </c>
      <c r="F625" s="85" t="s">
        <v>500</v>
      </c>
      <c r="G625" s="45">
        <v>0.18579999999999999</v>
      </c>
      <c r="H625" s="45"/>
      <c r="I625" s="45">
        <f>G625*E625/8</f>
        <v>1.1844749999999999</v>
      </c>
      <c r="J625" s="93">
        <f>I625/0.75</f>
        <v>1.5792999999999999</v>
      </c>
      <c r="K625" s="45"/>
      <c r="L625" s="45" t="s">
        <v>21</v>
      </c>
    </row>
    <row r="626" spans="1:12" ht="79.5" customHeight="1" thickBot="1" x14ac:dyDescent="0.3">
      <c r="A626" s="86"/>
      <c r="B626" s="85" t="s">
        <v>720</v>
      </c>
      <c r="C626" s="94" t="s">
        <v>797</v>
      </c>
      <c r="D626" s="87" t="s">
        <v>20</v>
      </c>
      <c r="E626" s="87">
        <v>48</v>
      </c>
      <c r="F626" s="87" t="s">
        <v>500</v>
      </c>
      <c r="G626" s="87">
        <v>0.18579999999999999</v>
      </c>
      <c r="H626" s="87"/>
      <c r="I626" s="87">
        <f>G626*E626/8</f>
        <v>1.1148</v>
      </c>
      <c r="J626" s="92">
        <f>I626/0.75</f>
        <v>1.4863999999999999</v>
      </c>
      <c r="K626" s="87"/>
      <c r="L626" s="87" t="s">
        <v>21</v>
      </c>
    </row>
    <row r="636" spans="1:12" ht="33" customHeight="1" x14ac:dyDescent="0.25"/>
    <row r="637" spans="1:12" ht="15.75" hidden="1" customHeight="1" x14ac:dyDescent="0.25"/>
  </sheetData>
  <mergeCells count="1661">
    <mergeCell ref="A594:A596"/>
    <mergeCell ref="A600:A601"/>
    <mergeCell ref="A611:A612"/>
    <mergeCell ref="B431:B432"/>
    <mergeCell ref="B433:B434"/>
    <mergeCell ref="B437:B438"/>
    <mergeCell ref="B439:B441"/>
    <mergeCell ref="C439:C441"/>
    <mergeCell ref="D439:D441"/>
    <mergeCell ref="A597:A599"/>
    <mergeCell ref="E593:E595"/>
    <mergeCell ref="F593:F595"/>
    <mergeCell ref="G593:G595"/>
    <mergeCell ref="H593:H595"/>
    <mergeCell ref="I593:I595"/>
    <mergeCell ref="J593:J595"/>
    <mergeCell ref="K593:K595"/>
    <mergeCell ref="L593:L595"/>
    <mergeCell ref="D590:D592"/>
    <mergeCell ref="D593:D595"/>
    <mergeCell ref="A588:A590"/>
    <mergeCell ref="B599:B601"/>
    <mergeCell ref="C599:C601"/>
    <mergeCell ref="E596:E598"/>
    <mergeCell ref="F596:F598"/>
    <mergeCell ref="G596:G598"/>
    <mergeCell ref="H596:H598"/>
    <mergeCell ref="I596:I598"/>
    <mergeCell ref="J596:J598"/>
    <mergeCell ref="K596:K598"/>
    <mergeCell ref="L596:L598"/>
    <mergeCell ref="E599:E601"/>
    <mergeCell ref="F599:F601"/>
    <mergeCell ref="G599:G601"/>
    <mergeCell ref="H599:H601"/>
    <mergeCell ref="I599:I601"/>
    <mergeCell ref="J599:J601"/>
    <mergeCell ref="K599:K601"/>
    <mergeCell ref="L599:L601"/>
    <mergeCell ref="D596:D598"/>
    <mergeCell ref="D599:D601"/>
    <mergeCell ref="A591:A593"/>
    <mergeCell ref="E587:E589"/>
    <mergeCell ref="F587:F589"/>
    <mergeCell ref="G587:G589"/>
    <mergeCell ref="H587:H589"/>
    <mergeCell ref="I587:I589"/>
    <mergeCell ref="J587:J589"/>
    <mergeCell ref="K587:K589"/>
    <mergeCell ref="L587:L589"/>
    <mergeCell ref="D587:D589"/>
    <mergeCell ref="A582:A584"/>
    <mergeCell ref="E590:E592"/>
    <mergeCell ref="F590:F592"/>
    <mergeCell ref="G590:G592"/>
    <mergeCell ref="H590:H592"/>
    <mergeCell ref="I590:I592"/>
    <mergeCell ref="J590:J592"/>
    <mergeCell ref="K590:K592"/>
    <mergeCell ref="L590:L592"/>
    <mergeCell ref="A585:A587"/>
    <mergeCell ref="E581:E583"/>
    <mergeCell ref="F581:F583"/>
    <mergeCell ref="G581:G583"/>
    <mergeCell ref="H581:H583"/>
    <mergeCell ref="I581:I583"/>
    <mergeCell ref="J581:J583"/>
    <mergeCell ref="K581:K583"/>
    <mergeCell ref="L581:L583"/>
    <mergeCell ref="D578:D580"/>
    <mergeCell ref="D581:D583"/>
    <mergeCell ref="A576:A578"/>
    <mergeCell ref="D584:D586"/>
    <mergeCell ref="E584:E586"/>
    <mergeCell ref="F584:F586"/>
    <mergeCell ref="G584:G586"/>
    <mergeCell ref="H584:H586"/>
    <mergeCell ref="I584:I586"/>
    <mergeCell ref="J584:J586"/>
    <mergeCell ref="K584:K586"/>
    <mergeCell ref="L584:L586"/>
    <mergeCell ref="A579:A581"/>
    <mergeCell ref="E575:E577"/>
    <mergeCell ref="F575:F577"/>
    <mergeCell ref="G575:G577"/>
    <mergeCell ref="H575:H577"/>
    <mergeCell ref="I575:I577"/>
    <mergeCell ref="J575:J577"/>
    <mergeCell ref="K575:K577"/>
    <mergeCell ref="L575:L577"/>
    <mergeCell ref="D572:D574"/>
    <mergeCell ref="D575:D577"/>
    <mergeCell ref="A570:A572"/>
    <mergeCell ref="E578:E580"/>
    <mergeCell ref="F578:F580"/>
    <mergeCell ref="G578:G580"/>
    <mergeCell ref="H578:H580"/>
    <mergeCell ref="I578:I580"/>
    <mergeCell ref="J578:J580"/>
    <mergeCell ref="K578:K580"/>
    <mergeCell ref="L578:L580"/>
    <mergeCell ref="A573:A575"/>
    <mergeCell ref="E569:E571"/>
    <mergeCell ref="F569:F571"/>
    <mergeCell ref="G569:G571"/>
    <mergeCell ref="H569:H571"/>
    <mergeCell ref="I569:I571"/>
    <mergeCell ref="J569:J571"/>
    <mergeCell ref="K569:K571"/>
    <mergeCell ref="L569:L571"/>
    <mergeCell ref="D566:D568"/>
    <mergeCell ref="D569:D571"/>
    <mergeCell ref="A564:A566"/>
    <mergeCell ref="E572:E574"/>
    <mergeCell ref="F572:F574"/>
    <mergeCell ref="G572:G574"/>
    <mergeCell ref="H572:H574"/>
    <mergeCell ref="I572:I574"/>
    <mergeCell ref="J572:J574"/>
    <mergeCell ref="K572:K574"/>
    <mergeCell ref="L572:L574"/>
    <mergeCell ref="A567:A569"/>
    <mergeCell ref="E563:E565"/>
    <mergeCell ref="F563:F565"/>
    <mergeCell ref="G563:G565"/>
    <mergeCell ref="H563:H565"/>
    <mergeCell ref="I563:I565"/>
    <mergeCell ref="J563:J565"/>
    <mergeCell ref="K563:K565"/>
    <mergeCell ref="L563:L565"/>
    <mergeCell ref="D560:D562"/>
    <mergeCell ref="A558:A560"/>
    <mergeCell ref="E566:E568"/>
    <mergeCell ref="F566:F568"/>
    <mergeCell ref="G566:G568"/>
    <mergeCell ref="H566:H568"/>
    <mergeCell ref="I566:I568"/>
    <mergeCell ref="J566:J568"/>
    <mergeCell ref="K566:K568"/>
    <mergeCell ref="L566:L568"/>
    <mergeCell ref="A561:A563"/>
    <mergeCell ref="E557:E559"/>
    <mergeCell ref="F557:F559"/>
    <mergeCell ref="G557:G559"/>
    <mergeCell ref="H557:H559"/>
    <mergeCell ref="I557:I559"/>
    <mergeCell ref="J557:J559"/>
    <mergeCell ref="K557:K559"/>
    <mergeCell ref="L557:L559"/>
    <mergeCell ref="D557:D559"/>
    <mergeCell ref="A552:A554"/>
    <mergeCell ref="D563:D565"/>
    <mergeCell ref="E560:E562"/>
    <mergeCell ref="F560:F562"/>
    <mergeCell ref="G560:G562"/>
    <mergeCell ref="H560:H562"/>
    <mergeCell ref="I560:I562"/>
    <mergeCell ref="J560:J562"/>
    <mergeCell ref="K560:K562"/>
    <mergeCell ref="L560:L562"/>
    <mergeCell ref="A555:A557"/>
    <mergeCell ref="E550:E552"/>
    <mergeCell ref="F550:F552"/>
    <mergeCell ref="G550:G552"/>
    <mergeCell ref="H550:H552"/>
    <mergeCell ref="I550:I552"/>
    <mergeCell ref="J550:J552"/>
    <mergeCell ref="K550:K552"/>
    <mergeCell ref="L550:L552"/>
    <mergeCell ref="D547:D549"/>
    <mergeCell ref="D550:D552"/>
    <mergeCell ref="A545:A548"/>
    <mergeCell ref="D553:D556"/>
    <mergeCell ref="E553:E556"/>
    <mergeCell ref="F553:F556"/>
    <mergeCell ref="G553:G556"/>
    <mergeCell ref="H553:H556"/>
    <mergeCell ref="I553:I556"/>
    <mergeCell ref="J553:J556"/>
    <mergeCell ref="K553:K556"/>
    <mergeCell ref="L553:L556"/>
    <mergeCell ref="A549:A551"/>
    <mergeCell ref="E544:E546"/>
    <mergeCell ref="F544:F546"/>
    <mergeCell ref="G544:G546"/>
    <mergeCell ref="H544:H546"/>
    <mergeCell ref="I544:I546"/>
    <mergeCell ref="J544:J546"/>
    <mergeCell ref="K544:K546"/>
    <mergeCell ref="L544:L546"/>
    <mergeCell ref="D540:D543"/>
    <mergeCell ref="D544:D546"/>
    <mergeCell ref="A539:A541"/>
    <mergeCell ref="B548:B549"/>
    <mergeCell ref="C548:C549"/>
    <mergeCell ref="B551:B552"/>
    <mergeCell ref="C550:C551"/>
    <mergeCell ref="E547:E549"/>
    <mergeCell ref="F547:F549"/>
    <mergeCell ref="G547:G549"/>
    <mergeCell ref="H547:H549"/>
    <mergeCell ref="I547:I549"/>
    <mergeCell ref="J547:J549"/>
    <mergeCell ref="K547:K549"/>
    <mergeCell ref="L547:L549"/>
    <mergeCell ref="A542:A544"/>
    <mergeCell ref="E536:E539"/>
    <mergeCell ref="F536:F539"/>
    <mergeCell ref="G536:G539"/>
    <mergeCell ref="H536:H539"/>
    <mergeCell ref="I536:I539"/>
    <mergeCell ref="J536:J539"/>
    <mergeCell ref="K536:K539"/>
    <mergeCell ref="L536:L539"/>
    <mergeCell ref="D536:D539"/>
    <mergeCell ref="A532:A535"/>
    <mergeCell ref="B541:B543"/>
    <mergeCell ref="C541:C543"/>
    <mergeCell ref="E540:E543"/>
    <mergeCell ref="F540:F543"/>
    <mergeCell ref="G540:G543"/>
    <mergeCell ref="H540:H543"/>
    <mergeCell ref="I540:I543"/>
    <mergeCell ref="J540:J543"/>
    <mergeCell ref="K540:K543"/>
    <mergeCell ref="L540:L543"/>
    <mergeCell ref="L528:L529"/>
    <mergeCell ref="A536:A538"/>
    <mergeCell ref="E530:E532"/>
    <mergeCell ref="F530:F532"/>
    <mergeCell ref="G530:G532"/>
    <mergeCell ref="H530:H532"/>
    <mergeCell ref="I530:I532"/>
    <mergeCell ref="J530:J532"/>
    <mergeCell ref="K530:K532"/>
    <mergeCell ref="L530:L532"/>
    <mergeCell ref="D530:D532"/>
    <mergeCell ref="B534:B535"/>
    <mergeCell ref="D533:D535"/>
    <mergeCell ref="E533:E535"/>
    <mergeCell ref="F533:F535"/>
    <mergeCell ref="G533:G535"/>
    <mergeCell ref="H533:H535"/>
    <mergeCell ref="I533:I535"/>
    <mergeCell ref="J533:J535"/>
    <mergeCell ref="K533:K535"/>
    <mergeCell ref="L533:L535"/>
    <mergeCell ref="A525:A527"/>
    <mergeCell ref="E522:E524"/>
    <mergeCell ref="F522:F524"/>
    <mergeCell ref="G522:G524"/>
    <mergeCell ref="H522:H524"/>
    <mergeCell ref="I522:I524"/>
    <mergeCell ref="J522:J524"/>
    <mergeCell ref="K522:K524"/>
    <mergeCell ref="L522:L524"/>
    <mergeCell ref="A528:A531"/>
    <mergeCell ref="E525:E527"/>
    <mergeCell ref="F525:F527"/>
    <mergeCell ref="G525:G527"/>
    <mergeCell ref="H525:H527"/>
    <mergeCell ref="I525:I527"/>
    <mergeCell ref="J525:J527"/>
    <mergeCell ref="K525:K527"/>
    <mergeCell ref="L525:L527"/>
    <mergeCell ref="D522:D524"/>
    <mergeCell ref="D525:D527"/>
    <mergeCell ref="B526:B527"/>
    <mergeCell ref="C526:C527"/>
    <mergeCell ref="B531:B532"/>
    <mergeCell ref="C531:C532"/>
    <mergeCell ref="D528:D529"/>
    <mergeCell ref="E528:E529"/>
    <mergeCell ref="F528:F529"/>
    <mergeCell ref="G528:G529"/>
    <mergeCell ref="H528:H529"/>
    <mergeCell ref="I528:I529"/>
    <mergeCell ref="J528:J529"/>
    <mergeCell ref="K528:K529"/>
    <mergeCell ref="A520:A521"/>
    <mergeCell ref="E516:E518"/>
    <mergeCell ref="F516:F518"/>
    <mergeCell ref="G516:G518"/>
    <mergeCell ref="H516:H518"/>
    <mergeCell ref="I516:I518"/>
    <mergeCell ref="J516:J518"/>
    <mergeCell ref="K516:K518"/>
    <mergeCell ref="L516:L518"/>
    <mergeCell ref="A522:A524"/>
    <mergeCell ref="E519:E521"/>
    <mergeCell ref="F519:F521"/>
    <mergeCell ref="G519:G521"/>
    <mergeCell ref="H519:H521"/>
    <mergeCell ref="I519:I521"/>
    <mergeCell ref="J519:J521"/>
    <mergeCell ref="K519:K521"/>
    <mergeCell ref="L519:L521"/>
    <mergeCell ref="D516:D518"/>
    <mergeCell ref="A514:A516"/>
    <mergeCell ref="E510:E512"/>
    <mergeCell ref="F510:F512"/>
    <mergeCell ref="G510:G512"/>
    <mergeCell ref="H510:H512"/>
    <mergeCell ref="I510:I512"/>
    <mergeCell ref="J510:J512"/>
    <mergeCell ref="K510:K512"/>
    <mergeCell ref="L510:L512"/>
    <mergeCell ref="A517:A519"/>
    <mergeCell ref="E513:E515"/>
    <mergeCell ref="F513:F515"/>
    <mergeCell ref="G513:G515"/>
    <mergeCell ref="H513:H515"/>
    <mergeCell ref="I513:I515"/>
    <mergeCell ref="J513:J515"/>
    <mergeCell ref="K513:K515"/>
    <mergeCell ref="L513:L515"/>
    <mergeCell ref="D513:D515"/>
    <mergeCell ref="A508:A510"/>
    <mergeCell ref="D503:D505"/>
    <mergeCell ref="E503:E505"/>
    <mergeCell ref="F503:F505"/>
    <mergeCell ref="G503:G505"/>
    <mergeCell ref="H503:H505"/>
    <mergeCell ref="I503:I505"/>
    <mergeCell ref="J503:J505"/>
    <mergeCell ref="K503:K505"/>
    <mergeCell ref="L503:L505"/>
    <mergeCell ref="A511:A513"/>
    <mergeCell ref="A500:A502"/>
    <mergeCell ref="E506:E508"/>
    <mergeCell ref="F506:F508"/>
    <mergeCell ref="G506:G508"/>
    <mergeCell ref="H506:H508"/>
    <mergeCell ref="I506:I508"/>
    <mergeCell ref="J506:J508"/>
    <mergeCell ref="K506:K508"/>
    <mergeCell ref="L506:L508"/>
    <mergeCell ref="D506:D508"/>
    <mergeCell ref="A503:A504"/>
    <mergeCell ref="D499:D501"/>
    <mergeCell ref="E499:E501"/>
    <mergeCell ref="F499:F501"/>
    <mergeCell ref="G499:G501"/>
    <mergeCell ref="H499:H501"/>
    <mergeCell ref="I499:I501"/>
    <mergeCell ref="J499:J501"/>
    <mergeCell ref="K499:K501"/>
    <mergeCell ref="L499:L501"/>
    <mergeCell ref="A505:A507"/>
    <mergeCell ref="D510:D512"/>
    <mergeCell ref="A494:A496"/>
    <mergeCell ref="A497:A499"/>
    <mergeCell ref="E489:E492"/>
    <mergeCell ref="F489:F492"/>
    <mergeCell ref="G489:G492"/>
    <mergeCell ref="H489:H492"/>
    <mergeCell ref="I489:I492"/>
    <mergeCell ref="J489:J492"/>
    <mergeCell ref="K489:K492"/>
    <mergeCell ref="L489:L492"/>
    <mergeCell ref="A485:A490"/>
    <mergeCell ref="E493:E498"/>
    <mergeCell ref="F493:F498"/>
    <mergeCell ref="G493:G498"/>
    <mergeCell ref="H493:H498"/>
    <mergeCell ref="I493:I498"/>
    <mergeCell ref="J493:J498"/>
    <mergeCell ref="K493:K498"/>
    <mergeCell ref="L493:L498"/>
    <mergeCell ref="D489:D492"/>
    <mergeCell ref="D493:D498"/>
    <mergeCell ref="A491:A493"/>
    <mergeCell ref="E479:E485"/>
    <mergeCell ref="F479:F485"/>
    <mergeCell ref="G479:G485"/>
    <mergeCell ref="H479:H485"/>
    <mergeCell ref="I479:I485"/>
    <mergeCell ref="J479:J485"/>
    <mergeCell ref="K479:K485"/>
    <mergeCell ref="L479:L485"/>
    <mergeCell ref="A478:A480"/>
    <mergeCell ref="E486:E488"/>
    <mergeCell ref="F486:F488"/>
    <mergeCell ref="G486:G488"/>
    <mergeCell ref="H486:H488"/>
    <mergeCell ref="I486:I488"/>
    <mergeCell ref="J486:J488"/>
    <mergeCell ref="K486:K488"/>
    <mergeCell ref="L486:L488"/>
    <mergeCell ref="D479:D485"/>
    <mergeCell ref="C483:C485"/>
    <mergeCell ref="B481:B485"/>
    <mergeCell ref="D486:D488"/>
    <mergeCell ref="A481:A484"/>
    <mergeCell ref="D473:D475"/>
    <mergeCell ref="E473:E475"/>
    <mergeCell ref="F473:F475"/>
    <mergeCell ref="G473:G475"/>
    <mergeCell ref="H473:H475"/>
    <mergeCell ref="I473:I475"/>
    <mergeCell ref="J473:J475"/>
    <mergeCell ref="K473:K475"/>
    <mergeCell ref="L473:L475"/>
    <mergeCell ref="A468:A470"/>
    <mergeCell ref="E476:E478"/>
    <mergeCell ref="F476:F478"/>
    <mergeCell ref="G476:G478"/>
    <mergeCell ref="H476:H478"/>
    <mergeCell ref="I476:I478"/>
    <mergeCell ref="J476:J478"/>
    <mergeCell ref="K476:K478"/>
    <mergeCell ref="L476:L478"/>
    <mergeCell ref="D476:D478"/>
    <mergeCell ref="A471:A477"/>
    <mergeCell ref="E467:E469"/>
    <mergeCell ref="F467:F469"/>
    <mergeCell ref="G467:G469"/>
    <mergeCell ref="H467:H469"/>
    <mergeCell ref="I467:I469"/>
    <mergeCell ref="J467:J469"/>
    <mergeCell ref="K467:K469"/>
    <mergeCell ref="L467:L469"/>
    <mergeCell ref="E470:E472"/>
    <mergeCell ref="F470:F472"/>
    <mergeCell ref="G470:G472"/>
    <mergeCell ref="H470:H472"/>
    <mergeCell ref="I470:I472"/>
    <mergeCell ref="J470:J472"/>
    <mergeCell ref="K470:K472"/>
    <mergeCell ref="L470:L472"/>
    <mergeCell ref="D467:D469"/>
    <mergeCell ref="D470:D472"/>
    <mergeCell ref="A465:A467"/>
    <mergeCell ref="D461:D463"/>
    <mergeCell ref="E461:E463"/>
    <mergeCell ref="F461:F463"/>
    <mergeCell ref="G461:G463"/>
    <mergeCell ref="H461:H463"/>
    <mergeCell ref="I461:I463"/>
    <mergeCell ref="J461:J463"/>
    <mergeCell ref="K461:K463"/>
    <mergeCell ref="L461:L463"/>
    <mergeCell ref="A456:A458"/>
    <mergeCell ref="E464:E466"/>
    <mergeCell ref="F464:F466"/>
    <mergeCell ref="G464:G466"/>
    <mergeCell ref="H464:H466"/>
    <mergeCell ref="I464:I466"/>
    <mergeCell ref="J464:J466"/>
    <mergeCell ref="K464:K466"/>
    <mergeCell ref="L464:L466"/>
    <mergeCell ref="D464:D466"/>
    <mergeCell ref="A459:A461"/>
    <mergeCell ref="E455:E457"/>
    <mergeCell ref="F455:F457"/>
    <mergeCell ref="G455:G457"/>
    <mergeCell ref="H455:H457"/>
    <mergeCell ref="I455:I457"/>
    <mergeCell ref="J455:J457"/>
    <mergeCell ref="K455:K457"/>
    <mergeCell ref="L455:L457"/>
    <mergeCell ref="A462:A464"/>
    <mergeCell ref="A450:A452"/>
    <mergeCell ref="E458:E460"/>
    <mergeCell ref="F458:F460"/>
    <mergeCell ref="G458:G460"/>
    <mergeCell ref="H458:H460"/>
    <mergeCell ref="I458:I460"/>
    <mergeCell ref="J458:J460"/>
    <mergeCell ref="K458:K460"/>
    <mergeCell ref="L458:L460"/>
    <mergeCell ref="D455:D457"/>
    <mergeCell ref="D458:D460"/>
    <mergeCell ref="A453:A455"/>
    <mergeCell ref="A441:A444"/>
    <mergeCell ref="E449:E451"/>
    <mergeCell ref="F449:F451"/>
    <mergeCell ref="G449:G451"/>
    <mergeCell ref="H449:H451"/>
    <mergeCell ref="I449:I451"/>
    <mergeCell ref="J449:J451"/>
    <mergeCell ref="K449:K451"/>
    <mergeCell ref="L449:L451"/>
    <mergeCell ref="A445:A447"/>
    <mergeCell ref="D452:D454"/>
    <mergeCell ref="E452:E454"/>
    <mergeCell ref="F452:F454"/>
    <mergeCell ref="G452:G454"/>
    <mergeCell ref="H452:H454"/>
    <mergeCell ref="I452:I454"/>
    <mergeCell ref="J452:J454"/>
    <mergeCell ref="K452:K454"/>
    <mergeCell ref="L452:L454"/>
    <mergeCell ref="D449:D451"/>
    <mergeCell ref="E439:E441"/>
    <mergeCell ref="F439:F441"/>
    <mergeCell ref="G439:G441"/>
    <mergeCell ref="H439:H441"/>
    <mergeCell ref="I439:I441"/>
    <mergeCell ref="J439:J441"/>
    <mergeCell ref="K439:K441"/>
    <mergeCell ref="L439:L441"/>
    <mergeCell ref="A448:A449"/>
    <mergeCell ref="B74:B76"/>
    <mergeCell ref="D74:D76"/>
    <mergeCell ref="F74:F76"/>
    <mergeCell ref="G74:G76"/>
    <mergeCell ref="H74:H76"/>
    <mergeCell ref="I74:I76"/>
    <mergeCell ref="J74:J76"/>
    <mergeCell ref="K74:K76"/>
    <mergeCell ref="L74:L76"/>
    <mergeCell ref="A122:A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K124:K125"/>
    <mergeCell ref="L124:L125"/>
    <mergeCell ref="A126:A127"/>
    <mergeCell ref="L51:L52"/>
    <mergeCell ref="L53:L54"/>
    <mergeCell ref="C53:C54"/>
    <mergeCell ref="B53:B54"/>
    <mergeCell ref="B51:B52"/>
    <mergeCell ref="C51:C52"/>
    <mergeCell ref="E75:E76"/>
    <mergeCell ref="A5:L5"/>
    <mergeCell ref="G19:G20"/>
    <mergeCell ref="F19:F20"/>
    <mergeCell ref="E19:E20"/>
    <mergeCell ref="D19:D20"/>
    <mergeCell ref="A19:A20"/>
    <mergeCell ref="A53:A54"/>
    <mergeCell ref="D53:D54"/>
    <mergeCell ref="E53:E54"/>
    <mergeCell ref="F53:F54"/>
    <mergeCell ref="G53:G54"/>
    <mergeCell ref="H53:H54"/>
    <mergeCell ref="I53:I54"/>
    <mergeCell ref="J53:J54"/>
    <mergeCell ref="K53:K54"/>
    <mergeCell ref="A51:A52"/>
    <mergeCell ref="D51:D52"/>
    <mergeCell ref="C47:C48"/>
    <mergeCell ref="E51:E52"/>
    <mergeCell ref="F51:F52"/>
    <mergeCell ref="G51:G52"/>
    <mergeCell ref="H51:H52"/>
    <mergeCell ref="I51:I52"/>
    <mergeCell ref="J51:J52"/>
    <mergeCell ref="K51:K52"/>
    <mergeCell ref="E7:E8"/>
    <mergeCell ref="F7:F8"/>
    <mergeCell ref="G7:G8"/>
    <mergeCell ref="H7:J7"/>
    <mergeCell ref="K7:K8"/>
    <mergeCell ref="L7:L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H45:H46"/>
    <mergeCell ref="I45:I46"/>
    <mergeCell ref="J45:J46"/>
    <mergeCell ref="K45:K46"/>
    <mergeCell ref="L45:L46"/>
    <mergeCell ref="A49:A50"/>
    <mergeCell ref="L49:L50"/>
    <mergeCell ref="A45:A46"/>
    <mergeCell ref="C45:C46"/>
    <mergeCell ref="D45:D46"/>
    <mergeCell ref="E45:E46"/>
    <mergeCell ref="F45:F46"/>
    <mergeCell ref="G45:G46"/>
    <mergeCell ref="L47:L48"/>
    <mergeCell ref="C49:C50"/>
    <mergeCell ref="A47:A48"/>
    <mergeCell ref="D47:D48"/>
    <mergeCell ref="E47:E48"/>
    <mergeCell ref="F47:F48"/>
    <mergeCell ref="G47:G48"/>
    <mergeCell ref="H47:H48"/>
    <mergeCell ref="I47:I48"/>
    <mergeCell ref="J47:J48"/>
    <mergeCell ref="K47:K48"/>
    <mergeCell ref="B47:B48"/>
    <mergeCell ref="D49:D50"/>
    <mergeCell ref="E49:E50"/>
    <mergeCell ref="F49:F50"/>
    <mergeCell ref="G49:G50"/>
    <mergeCell ref="H49:H50"/>
    <mergeCell ref="I49:I50"/>
    <mergeCell ref="J49:J50"/>
    <mergeCell ref="K49:K50"/>
    <mergeCell ref="H39:H40"/>
    <mergeCell ref="I39:I40"/>
    <mergeCell ref="J39:J40"/>
    <mergeCell ref="K39:K40"/>
    <mergeCell ref="A36:A37"/>
    <mergeCell ref="B36:B37"/>
    <mergeCell ref="D36:D37"/>
    <mergeCell ref="E36:E37"/>
    <mergeCell ref="F36:F37"/>
    <mergeCell ref="L39:L40"/>
    <mergeCell ref="G39:G40"/>
    <mergeCell ref="A43:A44"/>
    <mergeCell ref="D43:D44"/>
    <mergeCell ref="E43:E44"/>
    <mergeCell ref="F43:F44"/>
    <mergeCell ref="A39:A40"/>
    <mergeCell ref="B39:B40"/>
    <mergeCell ref="D39:D40"/>
    <mergeCell ref="E39:E40"/>
    <mergeCell ref="F39:F40"/>
    <mergeCell ref="C43:C44"/>
    <mergeCell ref="G43:G44"/>
    <mergeCell ref="H43:H44"/>
    <mergeCell ref="I43:I44"/>
    <mergeCell ref="J43:J44"/>
    <mergeCell ref="K43:K44"/>
    <mergeCell ref="L43:L44"/>
    <mergeCell ref="C39:C40"/>
    <mergeCell ref="C36:C37"/>
    <mergeCell ref="G36:G37"/>
    <mergeCell ref="H36:H37"/>
    <mergeCell ref="I36:I37"/>
    <mergeCell ref="J36:J37"/>
    <mergeCell ref="K36:K37"/>
    <mergeCell ref="L36:L37"/>
    <mergeCell ref="L23:L24"/>
    <mergeCell ref="J28:J30"/>
    <mergeCell ref="K28:K30"/>
    <mergeCell ref="L28:L30"/>
    <mergeCell ref="L31:L32"/>
    <mergeCell ref="K31:K32"/>
    <mergeCell ref="J31:J32"/>
    <mergeCell ref="I31:I32"/>
    <mergeCell ref="H31:H32"/>
    <mergeCell ref="G31:G32"/>
    <mergeCell ref="G23:G24"/>
    <mergeCell ref="H23:H24"/>
    <mergeCell ref="H28:H30"/>
    <mergeCell ref="I28:I30"/>
    <mergeCell ref="A31:A32"/>
    <mergeCell ref="C31:C32"/>
    <mergeCell ref="D31:D32"/>
    <mergeCell ref="E31:E32"/>
    <mergeCell ref="F31:F32"/>
    <mergeCell ref="I23:I24"/>
    <mergeCell ref="J23:J24"/>
    <mergeCell ref="K23:K24"/>
    <mergeCell ref="H19:H20"/>
    <mergeCell ref="I19:I20"/>
    <mergeCell ref="J19:J20"/>
    <mergeCell ref="K19:K20"/>
    <mergeCell ref="G28:G30"/>
    <mergeCell ref="A23:A24"/>
    <mergeCell ref="D23:D24"/>
    <mergeCell ref="E23:E24"/>
    <mergeCell ref="F23:F24"/>
    <mergeCell ref="A28:A30"/>
    <mergeCell ref="B28:B30"/>
    <mergeCell ref="D28:D30"/>
    <mergeCell ref="E28:E30"/>
    <mergeCell ref="F28:F30"/>
    <mergeCell ref="B23:B24"/>
    <mergeCell ref="C23:C24"/>
    <mergeCell ref="A7:A8"/>
    <mergeCell ref="B7:B8"/>
    <mergeCell ref="C7:C8"/>
    <mergeCell ref="D7:D8"/>
    <mergeCell ref="C19:C20"/>
    <mergeCell ref="L12:L13"/>
    <mergeCell ref="A14:A15"/>
    <mergeCell ref="B14:B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A12:A13"/>
    <mergeCell ref="D12:D13"/>
    <mergeCell ref="E12:E13"/>
    <mergeCell ref="F12:F13"/>
    <mergeCell ref="G12:G13"/>
    <mergeCell ref="H12:H13"/>
    <mergeCell ref="I12:I13"/>
    <mergeCell ref="J12:J13"/>
    <mergeCell ref="K12:K13"/>
    <mergeCell ref="L19:L20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A124:A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K128:K129"/>
    <mergeCell ref="L128:L129"/>
    <mergeCell ref="A130:A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A128:A12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32:K133"/>
    <mergeCell ref="L132:L133"/>
    <mergeCell ref="A141:A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  <mergeCell ref="A132:A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66:K167"/>
    <mergeCell ref="L166:L167"/>
    <mergeCell ref="A168:A169"/>
    <mergeCell ref="C168:C169"/>
    <mergeCell ref="D168:D169"/>
    <mergeCell ref="E168:E169"/>
    <mergeCell ref="F168:F169"/>
    <mergeCell ref="G168:G169"/>
    <mergeCell ref="H168:H169"/>
    <mergeCell ref="I168:I169"/>
    <mergeCell ref="K168:K169"/>
    <mergeCell ref="L168:L169"/>
    <mergeCell ref="A166:A167"/>
    <mergeCell ref="C166:C167"/>
    <mergeCell ref="D166:D167"/>
    <mergeCell ref="E166:E167"/>
    <mergeCell ref="F166:F167"/>
    <mergeCell ref="G166:G167"/>
    <mergeCell ref="H166:H167"/>
    <mergeCell ref="I166:I167"/>
    <mergeCell ref="J168:J169"/>
    <mergeCell ref="J166:J167"/>
    <mergeCell ref="K170:K171"/>
    <mergeCell ref="L170:L171"/>
    <mergeCell ref="A172:A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A170:A171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B172:B173"/>
    <mergeCell ref="K174:K175"/>
    <mergeCell ref="L174:L175"/>
    <mergeCell ref="A176:A177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K176:K177"/>
    <mergeCell ref="L176:L177"/>
    <mergeCell ref="A174:A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B174:B175"/>
    <mergeCell ref="B176:B177"/>
    <mergeCell ref="K191:K192"/>
    <mergeCell ref="L191:L192"/>
    <mergeCell ref="A194:A196"/>
    <mergeCell ref="B194:B196"/>
    <mergeCell ref="D194:D196"/>
    <mergeCell ref="E194:E196"/>
    <mergeCell ref="F194:F196"/>
    <mergeCell ref="G194:G196"/>
    <mergeCell ref="H194:H196"/>
    <mergeCell ref="I194:I196"/>
    <mergeCell ref="J194:J196"/>
    <mergeCell ref="K194:K196"/>
    <mergeCell ref="L194:L196"/>
    <mergeCell ref="A191:A192"/>
    <mergeCell ref="B191:B192"/>
    <mergeCell ref="D191:D192"/>
    <mergeCell ref="E191:E192"/>
    <mergeCell ref="F191:F192"/>
    <mergeCell ref="G191:G192"/>
    <mergeCell ref="H191:H192"/>
    <mergeCell ref="I191:I192"/>
    <mergeCell ref="J191:J192"/>
    <mergeCell ref="A256:A261"/>
    <mergeCell ref="D256:D261"/>
    <mergeCell ref="F256:F261"/>
    <mergeCell ref="G256:G261"/>
    <mergeCell ref="H256:H261"/>
    <mergeCell ref="I256:I261"/>
    <mergeCell ref="J256:J261"/>
    <mergeCell ref="K256:K261"/>
    <mergeCell ref="L256:L261"/>
    <mergeCell ref="A252:A255"/>
    <mergeCell ref="D252:D255"/>
    <mergeCell ref="F252:F255"/>
    <mergeCell ref="G252:G255"/>
    <mergeCell ref="H252:H255"/>
    <mergeCell ref="I252:I255"/>
    <mergeCell ref="J252:J255"/>
    <mergeCell ref="K252:K255"/>
    <mergeCell ref="L252:L255"/>
    <mergeCell ref="E254:E255"/>
    <mergeCell ref="E252:E253"/>
    <mergeCell ref="A266:A270"/>
    <mergeCell ref="D266:D270"/>
    <mergeCell ref="F266:F270"/>
    <mergeCell ref="G266:G270"/>
    <mergeCell ref="H266:H270"/>
    <mergeCell ref="I266:I270"/>
    <mergeCell ref="J266:J270"/>
    <mergeCell ref="K266:K270"/>
    <mergeCell ref="L266:L270"/>
    <mergeCell ref="A262:A265"/>
    <mergeCell ref="D262:D265"/>
    <mergeCell ref="F262:F265"/>
    <mergeCell ref="G262:G265"/>
    <mergeCell ref="H262:H265"/>
    <mergeCell ref="I262:I265"/>
    <mergeCell ref="J262:J265"/>
    <mergeCell ref="K262:K265"/>
    <mergeCell ref="L262:L265"/>
    <mergeCell ref="A275:A277"/>
    <mergeCell ref="D275:D277"/>
    <mergeCell ref="F275:F277"/>
    <mergeCell ref="G275:G277"/>
    <mergeCell ref="H275:H277"/>
    <mergeCell ref="I275:I277"/>
    <mergeCell ref="J275:J277"/>
    <mergeCell ref="K275:K277"/>
    <mergeCell ref="L275:L277"/>
    <mergeCell ref="A271:A274"/>
    <mergeCell ref="D271:D274"/>
    <mergeCell ref="F271:F274"/>
    <mergeCell ref="G271:G274"/>
    <mergeCell ref="H271:H274"/>
    <mergeCell ref="I271:I274"/>
    <mergeCell ref="J271:J274"/>
    <mergeCell ref="K271:K274"/>
    <mergeCell ref="L271:L274"/>
    <mergeCell ref="A281:A284"/>
    <mergeCell ref="D281:D284"/>
    <mergeCell ref="F281:F284"/>
    <mergeCell ref="G281:G284"/>
    <mergeCell ref="H281:H284"/>
    <mergeCell ref="I281:I284"/>
    <mergeCell ref="J281:J284"/>
    <mergeCell ref="K281:K284"/>
    <mergeCell ref="L281:L284"/>
    <mergeCell ref="A278:A280"/>
    <mergeCell ref="D278:D280"/>
    <mergeCell ref="F278:F280"/>
    <mergeCell ref="G278:G280"/>
    <mergeCell ref="H278:H280"/>
    <mergeCell ref="I278:I280"/>
    <mergeCell ref="J278:J280"/>
    <mergeCell ref="K278:K280"/>
    <mergeCell ref="L278:L280"/>
    <mergeCell ref="E282:E284"/>
    <mergeCell ref="L285:L288"/>
    <mergeCell ref="A289:A292"/>
    <mergeCell ref="D289:D292"/>
    <mergeCell ref="F289:F292"/>
    <mergeCell ref="G289:G292"/>
    <mergeCell ref="H289:H292"/>
    <mergeCell ref="I289:I292"/>
    <mergeCell ref="J289:J292"/>
    <mergeCell ref="K289:K292"/>
    <mergeCell ref="L289:L292"/>
    <mergeCell ref="A285:A288"/>
    <mergeCell ref="D285:D288"/>
    <mergeCell ref="E285:E288"/>
    <mergeCell ref="F285:F288"/>
    <mergeCell ref="G285:G288"/>
    <mergeCell ref="H285:H288"/>
    <mergeCell ref="I285:I288"/>
    <mergeCell ref="J285:J288"/>
    <mergeCell ref="K285:K288"/>
    <mergeCell ref="E290:E292"/>
    <mergeCell ref="A300:A304"/>
    <mergeCell ref="D300:D304"/>
    <mergeCell ref="F300:F304"/>
    <mergeCell ref="G300:G304"/>
    <mergeCell ref="H300:H304"/>
    <mergeCell ref="I300:I304"/>
    <mergeCell ref="J300:J304"/>
    <mergeCell ref="K300:K304"/>
    <mergeCell ref="L300:L304"/>
    <mergeCell ref="L294:L295"/>
    <mergeCell ref="A296:A299"/>
    <mergeCell ref="D296:D299"/>
    <mergeCell ref="F296:F299"/>
    <mergeCell ref="G296:G299"/>
    <mergeCell ref="H296:H299"/>
    <mergeCell ref="I296:I299"/>
    <mergeCell ref="J296:J299"/>
    <mergeCell ref="K296:K299"/>
    <mergeCell ref="L296:L299"/>
    <mergeCell ref="A294:A295"/>
    <mergeCell ref="D294:D295"/>
    <mergeCell ref="E294:E295"/>
    <mergeCell ref="F294:F295"/>
    <mergeCell ref="G294:G295"/>
    <mergeCell ref="H294:H295"/>
    <mergeCell ref="I294:I295"/>
    <mergeCell ref="J294:J295"/>
    <mergeCell ref="K294:K295"/>
    <mergeCell ref="E297:E299"/>
    <mergeCell ref="E302:E304"/>
    <mergeCell ref="A309:A311"/>
    <mergeCell ref="D309:D311"/>
    <mergeCell ref="F309:F311"/>
    <mergeCell ref="G309:G311"/>
    <mergeCell ref="H309:H311"/>
    <mergeCell ref="I309:I311"/>
    <mergeCell ref="J309:J311"/>
    <mergeCell ref="K309:K311"/>
    <mergeCell ref="L309:L311"/>
    <mergeCell ref="A305:A308"/>
    <mergeCell ref="D305:D308"/>
    <mergeCell ref="F305:F308"/>
    <mergeCell ref="G305:G308"/>
    <mergeCell ref="H305:H308"/>
    <mergeCell ref="I305:I308"/>
    <mergeCell ref="J305:J308"/>
    <mergeCell ref="K305:K308"/>
    <mergeCell ref="L305:L308"/>
    <mergeCell ref="E306:E308"/>
    <mergeCell ref="E310:E311"/>
    <mergeCell ref="L312:L313"/>
    <mergeCell ref="A314:A316"/>
    <mergeCell ref="D314:D316"/>
    <mergeCell ref="E314:E316"/>
    <mergeCell ref="F314:F316"/>
    <mergeCell ref="G314:G316"/>
    <mergeCell ref="H314:H316"/>
    <mergeCell ref="I314:I316"/>
    <mergeCell ref="J314:J316"/>
    <mergeCell ref="K314:K316"/>
    <mergeCell ref="L314:L316"/>
    <mergeCell ref="A312:A31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7:L318"/>
    <mergeCell ref="A319:A322"/>
    <mergeCell ref="D319:D322"/>
    <mergeCell ref="E319:E322"/>
    <mergeCell ref="F319:F322"/>
    <mergeCell ref="G319:G322"/>
    <mergeCell ref="H319:H322"/>
    <mergeCell ref="I319:I322"/>
    <mergeCell ref="J319:J322"/>
    <mergeCell ref="K319:K322"/>
    <mergeCell ref="L319:L322"/>
    <mergeCell ref="A317:A318"/>
    <mergeCell ref="D317:D318"/>
    <mergeCell ref="E317:E318"/>
    <mergeCell ref="F317:F318"/>
    <mergeCell ref="G317:G318"/>
    <mergeCell ref="H317:H318"/>
    <mergeCell ref="I317:I318"/>
    <mergeCell ref="J317:J318"/>
    <mergeCell ref="K317:K318"/>
    <mergeCell ref="L323:L324"/>
    <mergeCell ref="A325:A326"/>
    <mergeCell ref="D325:D326"/>
    <mergeCell ref="E325:E326"/>
    <mergeCell ref="F325:F326"/>
    <mergeCell ref="G325:G326"/>
    <mergeCell ref="H325:H326"/>
    <mergeCell ref="I325:I326"/>
    <mergeCell ref="J325:J326"/>
    <mergeCell ref="K325:K326"/>
    <mergeCell ref="L325:L326"/>
    <mergeCell ref="A323:A324"/>
    <mergeCell ref="D323:D324"/>
    <mergeCell ref="E323:E324"/>
    <mergeCell ref="F323:F324"/>
    <mergeCell ref="G323:G324"/>
    <mergeCell ref="H323:H324"/>
    <mergeCell ref="I323:I324"/>
    <mergeCell ref="J323:J324"/>
    <mergeCell ref="K323:K324"/>
    <mergeCell ref="L329:L331"/>
    <mergeCell ref="A332:A333"/>
    <mergeCell ref="D332:D333"/>
    <mergeCell ref="E332:E333"/>
    <mergeCell ref="F332:F333"/>
    <mergeCell ref="G332:G333"/>
    <mergeCell ref="H332:H333"/>
    <mergeCell ref="I332:I333"/>
    <mergeCell ref="J332:J333"/>
    <mergeCell ref="K332:K333"/>
    <mergeCell ref="L332:L333"/>
    <mergeCell ref="A329:A331"/>
    <mergeCell ref="D329:D331"/>
    <mergeCell ref="E329:E331"/>
    <mergeCell ref="F329:F331"/>
    <mergeCell ref="G329:G331"/>
    <mergeCell ref="H329:H331"/>
    <mergeCell ref="I329:I331"/>
    <mergeCell ref="J329:J331"/>
    <mergeCell ref="K329:K331"/>
    <mergeCell ref="C332:C333"/>
    <mergeCell ref="B332:B333"/>
    <mergeCell ref="L334:L335"/>
    <mergeCell ref="A336:A337"/>
    <mergeCell ref="D336:D337"/>
    <mergeCell ref="E336:E337"/>
    <mergeCell ref="F336:F337"/>
    <mergeCell ref="G336:G337"/>
    <mergeCell ref="H336:H337"/>
    <mergeCell ref="I336:I337"/>
    <mergeCell ref="J336:J337"/>
    <mergeCell ref="K336:K337"/>
    <mergeCell ref="L336:L337"/>
    <mergeCell ref="A334:A335"/>
    <mergeCell ref="D334:D335"/>
    <mergeCell ref="E334:E335"/>
    <mergeCell ref="F334:F335"/>
    <mergeCell ref="G334:G335"/>
    <mergeCell ref="H334:H335"/>
    <mergeCell ref="I334:I335"/>
    <mergeCell ref="J334:J335"/>
    <mergeCell ref="K334:K335"/>
    <mergeCell ref="B334:B335"/>
    <mergeCell ref="C336:C337"/>
    <mergeCell ref="B336:B337"/>
    <mergeCell ref="L338:L339"/>
    <mergeCell ref="A340:A341"/>
    <mergeCell ref="C340:C341"/>
    <mergeCell ref="D340:D341"/>
    <mergeCell ref="E340:E341"/>
    <mergeCell ref="F340:F341"/>
    <mergeCell ref="G340:G341"/>
    <mergeCell ref="H340:H341"/>
    <mergeCell ref="I340:I341"/>
    <mergeCell ref="J340:J341"/>
    <mergeCell ref="K340:K341"/>
    <mergeCell ref="L340:L341"/>
    <mergeCell ref="A338:A339"/>
    <mergeCell ref="D338:D339"/>
    <mergeCell ref="E338:E339"/>
    <mergeCell ref="F338:F339"/>
    <mergeCell ref="G338:G339"/>
    <mergeCell ref="H338:H339"/>
    <mergeCell ref="I338:I339"/>
    <mergeCell ref="J338:J339"/>
    <mergeCell ref="K338:K339"/>
    <mergeCell ref="C338:C339"/>
    <mergeCell ref="L342:L343"/>
    <mergeCell ref="A344:A345"/>
    <mergeCell ref="D344:D345"/>
    <mergeCell ref="E344:E345"/>
    <mergeCell ref="F344:F345"/>
    <mergeCell ref="G344:G345"/>
    <mergeCell ref="H344:H345"/>
    <mergeCell ref="I344:I345"/>
    <mergeCell ref="J344:J345"/>
    <mergeCell ref="K344:K345"/>
    <mergeCell ref="L344:L345"/>
    <mergeCell ref="A342:A343"/>
    <mergeCell ref="D342:D343"/>
    <mergeCell ref="E342:E343"/>
    <mergeCell ref="F342:F343"/>
    <mergeCell ref="G342:G343"/>
    <mergeCell ref="H342:H343"/>
    <mergeCell ref="I342:I343"/>
    <mergeCell ref="J342:J343"/>
    <mergeCell ref="K342:K343"/>
    <mergeCell ref="C342:C343"/>
    <mergeCell ref="B342:B343"/>
    <mergeCell ref="B344:B345"/>
    <mergeCell ref="C344:C345"/>
    <mergeCell ref="L346:L348"/>
    <mergeCell ref="A349:A350"/>
    <mergeCell ref="D349:D350"/>
    <mergeCell ref="E349:E350"/>
    <mergeCell ref="F349:F350"/>
    <mergeCell ref="G349:G350"/>
    <mergeCell ref="H349:H350"/>
    <mergeCell ref="I349:I350"/>
    <mergeCell ref="J349:J350"/>
    <mergeCell ref="K349:K350"/>
    <mergeCell ref="L349:L350"/>
    <mergeCell ref="A346:A348"/>
    <mergeCell ref="D346:D348"/>
    <mergeCell ref="E346:E348"/>
    <mergeCell ref="F346:F348"/>
    <mergeCell ref="G346:G348"/>
    <mergeCell ref="H346:H348"/>
    <mergeCell ref="I346:I348"/>
    <mergeCell ref="J346:J348"/>
    <mergeCell ref="K346:K348"/>
    <mergeCell ref="C346:C348"/>
    <mergeCell ref="B346:B348"/>
    <mergeCell ref="C349:C350"/>
    <mergeCell ref="B349:B350"/>
    <mergeCell ref="K351:K352"/>
    <mergeCell ref="L351:L352"/>
    <mergeCell ref="A353:A354"/>
    <mergeCell ref="C353:C354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A351:A352"/>
    <mergeCell ref="C351:C352"/>
    <mergeCell ref="D351:D352"/>
    <mergeCell ref="E351:E352"/>
    <mergeCell ref="F351:F352"/>
    <mergeCell ref="G351:G352"/>
    <mergeCell ref="H351:H352"/>
    <mergeCell ref="I351:I352"/>
    <mergeCell ref="J351:J352"/>
    <mergeCell ref="B353:B354"/>
    <mergeCell ref="L355:L357"/>
    <mergeCell ref="A358:A359"/>
    <mergeCell ref="D358:D359"/>
    <mergeCell ref="E358:E359"/>
    <mergeCell ref="F358:F359"/>
    <mergeCell ref="G358:G359"/>
    <mergeCell ref="H358:H359"/>
    <mergeCell ref="I358:I359"/>
    <mergeCell ref="J358:J359"/>
    <mergeCell ref="K358:K359"/>
    <mergeCell ref="L358:L359"/>
    <mergeCell ref="A355:A357"/>
    <mergeCell ref="D355:D357"/>
    <mergeCell ref="E355:E357"/>
    <mergeCell ref="F355:F357"/>
    <mergeCell ref="G355:G357"/>
    <mergeCell ref="H355:H357"/>
    <mergeCell ref="I355:I357"/>
    <mergeCell ref="J355:J357"/>
    <mergeCell ref="K355:K357"/>
    <mergeCell ref="C356:C357"/>
    <mergeCell ref="L360:L361"/>
    <mergeCell ref="A362:A363"/>
    <mergeCell ref="C362:C363"/>
    <mergeCell ref="D362:D363"/>
    <mergeCell ref="E362:E363"/>
    <mergeCell ref="F362:F363"/>
    <mergeCell ref="G362:G363"/>
    <mergeCell ref="H362:H363"/>
    <mergeCell ref="I362:I363"/>
    <mergeCell ref="J362:J363"/>
    <mergeCell ref="K362:K363"/>
    <mergeCell ref="L362:L363"/>
    <mergeCell ref="A360:A361"/>
    <mergeCell ref="D360:D361"/>
    <mergeCell ref="E360:E361"/>
    <mergeCell ref="F360:F361"/>
    <mergeCell ref="G360:G361"/>
    <mergeCell ref="H360:H361"/>
    <mergeCell ref="I360:I361"/>
    <mergeCell ref="J360:J361"/>
    <mergeCell ref="K360:K361"/>
    <mergeCell ref="C360:C361"/>
    <mergeCell ref="B360:B361"/>
    <mergeCell ref="K364:K365"/>
    <mergeCell ref="L364:L365"/>
    <mergeCell ref="A366:A368"/>
    <mergeCell ref="D366:D368"/>
    <mergeCell ref="E366:E368"/>
    <mergeCell ref="F366:F368"/>
    <mergeCell ref="G366:G368"/>
    <mergeCell ref="H366:H368"/>
    <mergeCell ref="I366:I368"/>
    <mergeCell ref="J366:J368"/>
    <mergeCell ref="K366:K368"/>
    <mergeCell ref="L366:L368"/>
    <mergeCell ref="A364:A365"/>
    <mergeCell ref="C364:C365"/>
    <mergeCell ref="D364:D365"/>
    <mergeCell ref="E364:E365"/>
    <mergeCell ref="F364:F365"/>
    <mergeCell ref="G364:G365"/>
    <mergeCell ref="H364:H365"/>
    <mergeCell ref="I364:I365"/>
    <mergeCell ref="J364:J365"/>
    <mergeCell ref="C366:C368"/>
    <mergeCell ref="B366:B368"/>
    <mergeCell ref="L369:L370"/>
    <mergeCell ref="A371:A373"/>
    <mergeCell ref="D371:D373"/>
    <mergeCell ref="E371:E373"/>
    <mergeCell ref="F371:F373"/>
    <mergeCell ref="G371:G373"/>
    <mergeCell ref="H371:H373"/>
    <mergeCell ref="I371:I373"/>
    <mergeCell ref="J371:J373"/>
    <mergeCell ref="K371:K373"/>
    <mergeCell ref="L371:L373"/>
    <mergeCell ref="A369:A370"/>
    <mergeCell ref="D369:D370"/>
    <mergeCell ref="E369:E370"/>
    <mergeCell ref="F369:F370"/>
    <mergeCell ref="G369:G370"/>
    <mergeCell ref="H369:H370"/>
    <mergeCell ref="I369:I370"/>
    <mergeCell ref="J369:J370"/>
    <mergeCell ref="K369:K370"/>
    <mergeCell ref="B369:B370"/>
    <mergeCell ref="C369:C370"/>
    <mergeCell ref="B371:B373"/>
    <mergeCell ref="C371:C373"/>
    <mergeCell ref="L374:L376"/>
    <mergeCell ref="A377:A379"/>
    <mergeCell ref="D377:D379"/>
    <mergeCell ref="E377:E379"/>
    <mergeCell ref="F377:F379"/>
    <mergeCell ref="G377:G379"/>
    <mergeCell ref="H377:H379"/>
    <mergeCell ref="I377:I379"/>
    <mergeCell ref="J377:J379"/>
    <mergeCell ref="K377:K379"/>
    <mergeCell ref="L377:L379"/>
    <mergeCell ref="A374:A376"/>
    <mergeCell ref="D374:D376"/>
    <mergeCell ref="E374:E376"/>
    <mergeCell ref="F374:F376"/>
    <mergeCell ref="G374:G376"/>
    <mergeCell ref="H374:H376"/>
    <mergeCell ref="I374:I376"/>
    <mergeCell ref="J374:J376"/>
    <mergeCell ref="K374:K376"/>
    <mergeCell ref="B374:B376"/>
    <mergeCell ref="C377:C379"/>
    <mergeCell ref="B377:B379"/>
    <mergeCell ref="C374:C376"/>
    <mergeCell ref="L380:L382"/>
    <mergeCell ref="A383:A384"/>
    <mergeCell ref="B383:B384"/>
    <mergeCell ref="D383:D384"/>
    <mergeCell ref="E383:E384"/>
    <mergeCell ref="F383:F384"/>
    <mergeCell ref="G383:G384"/>
    <mergeCell ref="H383:H384"/>
    <mergeCell ref="I383:I384"/>
    <mergeCell ref="J383:J384"/>
    <mergeCell ref="K383:K384"/>
    <mergeCell ref="L383:L384"/>
    <mergeCell ref="A380:A382"/>
    <mergeCell ref="D380:D382"/>
    <mergeCell ref="E380:E382"/>
    <mergeCell ref="F380:F382"/>
    <mergeCell ref="G380:G382"/>
    <mergeCell ref="H380:H382"/>
    <mergeCell ref="I380:I382"/>
    <mergeCell ref="J380:J382"/>
    <mergeCell ref="K380:K382"/>
    <mergeCell ref="B380:B382"/>
    <mergeCell ref="C380:C382"/>
    <mergeCell ref="C383:C384"/>
    <mergeCell ref="L385:L386"/>
    <mergeCell ref="A388:A389"/>
    <mergeCell ref="C388:C389"/>
    <mergeCell ref="D388:D389"/>
    <mergeCell ref="E388:E389"/>
    <mergeCell ref="F388:F389"/>
    <mergeCell ref="G388:G389"/>
    <mergeCell ref="H388:H389"/>
    <mergeCell ref="I388:I389"/>
    <mergeCell ref="J388:J389"/>
    <mergeCell ref="K388:K389"/>
    <mergeCell ref="L388:L389"/>
    <mergeCell ref="A385:A386"/>
    <mergeCell ref="D385:D386"/>
    <mergeCell ref="E385:E386"/>
    <mergeCell ref="F385:F386"/>
    <mergeCell ref="G385:G386"/>
    <mergeCell ref="H385:H386"/>
    <mergeCell ref="I385:I386"/>
    <mergeCell ref="J385:J386"/>
    <mergeCell ref="K385:K386"/>
    <mergeCell ref="C385:C386"/>
    <mergeCell ref="B385:B386"/>
    <mergeCell ref="B388:B389"/>
    <mergeCell ref="L391:L392"/>
    <mergeCell ref="A393:A394"/>
    <mergeCell ref="D393:D394"/>
    <mergeCell ref="E393:E394"/>
    <mergeCell ref="F393:F394"/>
    <mergeCell ref="G393:G394"/>
    <mergeCell ref="H393:H394"/>
    <mergeCell ref="I393:I394"/>
    <mergeCell ref="J393:J394"/>
    <mergeCell ref="K393:K394"/>
    <mergeCell ref="L393:L394"/>
    <mergeCell ref="A391:A392"/>
    <mergeCell ref="D391:D392"/>
    <mergeCell ref="E391:E392"/>
    <mergeCell ref="F391:F392"/>
    <mergeCell ref="G391:G392"/>
    <mergeCell ref="H391:H392"/>
    <mergeCell ref="I391:I392"/>
    <mergeCell ref="J391:J392"/>
    <mergeCell ref="K391:K392"/>
    <mergeCell ref="C391:C392"/>
    <mergeCell ref="B391:B392"/>
    <mergeCell ref="B393:B394"/>
    <mergeCell ref="C393:C394"/>
    <mergeCell ref="L395:L396"/>
    <mergeCell ref="A397:A398"/>
    <mergeCell ref="D397:D398"/>
    <mergeCell ref="E397:E398"/>
    <mergeCell ref="F397:F398"/>
    <mergeCell ref="G397:G398"/>
    <mergeCell ref="H397:H398"/>
    <mergeCell ref="I397:I398"/>
    <mergeCell ref="J397:J398"/>
    <mergeCell ref="K397:K398"/>
    <mergeCell ref="L397:L398"/>
    <mergeCell ref="A395:A396"/>
    <mergeCell ref="D395:D396"/>
    <mergeCell ref="E395:E396"/>
    <mergeCell ref="F395:F396"/>
    <mergeCell ref="G395:G396"/>
    <mergeCell ref="H395:H396"/>
    <mergeCell ref="I395:I396"/>
    <mergeCell ref="J395:J396"/>
    <mergeCell ref="K395:K396"/>
    <mergeCell ref="B395:B396"/>
    <mergeCell ref="C395:C396"/>
    <mergeCell ref="C397:C398"/>
    <mergeCell ref="B397:B398"/>
    <mergeCell ref="L399:L401"/>
    <mergeCell ref="A402:A403"/>
    <mergeCell ref="D402:D403"/>
    <mergeCell ref="E402:E403"/>
    <mergeCell ref="F402:F403"/>
    <mergeCell ref="G402:G403"/>
    <mergeCell ref="H402:H403"/>
    <mergeCell ref="I402:I403"/>
    <mergeCell ref="J402:J403"/>
    <mergeCell ref="K402:K403"/>
    <mergeCell ref="L402:L403"/>
    <mergeCell ref="A399:A401"/>
    <mergeCell ref="D399:D401"/>
    <mergeCell ref="E399:E401"/>
    <mergeCell ref="F399:F401"/>
    <mergeCell ref="G399:G401"/>
    <mergeCell ref="H399:H401"/>
    <mergeCell ref="I399:I401"/>
    <mergeCell ref="J399:J401"/>
    <mergeCell ref="K399:K401"/>
    <mergeCell ref="C399:C401"/>
    <mergeCell ref="B399:B401"/>
    <mergeCell ref="C402:C403"/>
    <mergeCell ref="B402:B403"/>
    <mergeCell ref="L405:L406"/>
    <mergeCell ref="A407:A408"/>
    <mergeCell ref="D407:D408"/>
    <mergeCell ref="E407:E408"/>
    <mergeCell ref="F407:F408"/>
    <mergeCell ref="G407:G408"/>
    <mergeCell ref="H407:H408"/>
    <mergeCell ref="I407:I408"/>
    <mergeCell ref="J407:J408"/>
    <mergeCell ref="K407:K408"/>
    <mergeCell ref="L407:L408"/>
    <mergeCell ref="A405:A406"/>
    <mergeCell ref="D405:D406"/>
    <mergeCell ref="E405:E406"/>
    <mergeCell ref="F405:F406"/>
    <mergeCell ref="G405:G406"/>
    <mergeCell ref="H405:H406"/>
    <mergeCell ref="I405:I406"/>
    <mergeCell ref="J405:J406"/>
    <mergeCell ref="K405:K406"/>
    <mergeCell ref="C405:C406"/>
    <mergeCell ref="B405:B406"/>
    <mergeCell ref="B407:B408"/>
    <mergeCell ref="C407:C408"/>
    <mergeCell ref="L409:L410"/>
    <mergeCell ref="A411:A412"/>
    <mergeCell ref="C411:C412"/>
    <mergeCell ref="D411:D412"/>
    <mergeCell ref="E411:E412"/>
    <mergeCell ref="F411:F412"/>
    <mergeCell ref="G411:G412"/>
    <mergeCell ref="H411:H412"/>
    <mergeCell ref="I411:I412"/>
    <mergeCell ref="J411:J412"/>
    <mergeCell ref="K411:K412"/>
    <mergeCell ref="L411:L412"/>
    <mergeCell ref="A409:A410"/>
    <mergeCell ref="D409:D410"/>
    <mergeCell ref="E409:E410"/>
    <mergeCell ref="F409:F410"/>
    <mergeCell ref="G409:G410"/>
    <mergeCell ref="H409:H410"/>
    <mergeCell ref="I409:I410"/>
    <mergeCell ref="J409:J410"/>
    <mergeCell ref="K409:K410"/>
    <mergeCell ref="B409:B410"/>
    <mergeCell ref="C409:C410"/>
    <mergeCell ref="B411:B412"/>
    <mergeCell ref="L413:L414"/>
    <mergeCell ref="A415:A416"/>
    <mergeCell ref="D415:D416"/>
    <mergeCell ref="E415:E416"/>
    <mergeCell ref="F415:F416"/>
    <mergeCell ref="G415:G416"/>
    <mergeCell ref="H415:H416"/>
    <mergeCell ref="I415:I416"/>
    <mergeCell ref="J415:J416"/>
    <mergeCell ref="K415:K416"/>
    <mergeCell ref="L415:L416"/>
    <mergeCell ref="A413:A414"/>
    <mergeCell ref="D413:D414"/>
    <mergeCell ref="E413:E414"/>
    <mergeCell ref="F413:F414"/>
    <mergeCell ref="G413:G414"/>
    <mergeCell ref="H413:H414"/>
    <mergeCell ref="I413:I414"/>
    <mergeCell ref="J413:J414"/>
    <mergeCell ref="K413:K414"/>
    <mergeCell ref="B413:B414"/>
    <mergeCell ref="C413:C414"/>
    <mergeCell ref="B415:B416"/>
    <mergeCell ref="C415:C416"/>
    <mergeCell ref="L417:L418"/>
    <mergeCell ref="A419:A421"/>
    <mergeCell ref="D419:D421"/>
    <mergeCell ref="E419:E421"/>
    <mergeCell ref="F419:F421"/>
    <mergeCell ref="G419:G421"/>
    <mergeCell ref="H419:H421"/>
    <mergeCell ref="I419:I421"/>
    <mergeCell ref="J419:J421"/>
    <mergeCell ref="K419:K421"/>
    <mergeCell ref="L419:L421"/>
    <mergeCell ref="A417:A418"/>
    <mergeCell ref="D417:D418"/>
    <mergeCell ref="E417:E418"/>
    <mergeCell ref="F417:F418"/>
    <mergeCell ref="G417:G418"/>
    <mergeCell ref="H417:H418"/>
    <mergeCell ref="I417:I418"/>
    <mergeCell ref="J417:J418"/>
    <mergeCell ref="K417:K418"/>
    <mergeCell ref="B417:B418"/>
    <mergeCell ref="C417:C418"/>
    <mergeCell ref="B419:B421"/>
    <mergeCell ref="C419:C421"/>
    <mergeCell ref="K423:K424"/>
    <mergeCell ref="L423:L424"/>
    <mergeCell ref="C425:C426"/>
    <mergeCell ref="D425:D426"/>
    <mergeCell ref="E425:E426"/>
    <mergeCell ref="F425:F426"/>
    <mergeCell ref="G425:G426"/>
    <mergeCell ref="H425:H426"/>
    <mergeCell ref="I425:I426"/>
    <mergeCell ref="J425:J426"/>
    <mergeCell ref="K425:K426"/>
    <mergeCell ref="L425:L426"/>
    <mergeCell ref="A423:A424"/>
    <mergeCell ref="C423:C424"/>
    <mergeCell ref="D423:D424"/>
    <mergeCell ref="E423:E424"/>
    <mergeCell ref="F423:F424"/>
    <mergeCell ref="G423:G424"/>
    <mergeCell ref="H423:H424"/>
    <mergeCell ref="I423:I424"/>
    <mergeCell ref="J423:J424"/>
    <mergeCell ref="K431:K432"/>
    <mergeCell ref="L431:L432"/>
    <mergeCell ref="C433:C434"/>
    <mergeCell ref="D433:D434"/>
    <mergeCell ref="E433:E434"/>
    <mergeCell ref="F433:F434"/>
    <mergeCell ref="G433:G434"/>
    <mergeCell ref="H433:H434"/>
    <mergeCell ref="I433:I434"/>
    <mergeCell ref="J433:J434"/>
    <mergeCell ref="K433:K434"/>
    <mergeCell ref="L433:L434"/>
    <mergeCell ref="C431:C432"/>
    <mergeCell ref="D431:D432"/>
    <mergeCell ref="E431:E432"/>
    <mergeCell ref="F431:F432"/>
    <mergeCell ref="G431:G432"/>
    <mergeCell ref="H431:H432"/>
    <mergeCell ref="I431:I432"/>
    <mergeCell ref="J431:J432"/>
    <mergeCell ref="K435:K436"/>
    <mergeCell ref="L435:L436"/>
    <mergeCell ref="C437:C438"/>
    <mergeCell ref="D437:D438"/>
    <mergeCell ref="E437:E438"/>
    <mergeCell ref="F437:F438"/>
    <mergeCell ref="G437:G438"/>
    <mergeCell ref="H437:H438"/>
    <mergeCell ref="I437:I438"/>
    <mergeCell ref="J437:J438"/>
    <mergeCell ref="K437:K438"/>
    <mergeCell ref="L437:L438"/>
    <mergeCell ref="C435:C436"/>
    <mergeCell ref="D435:D436"/>
    <mergeCell ref="E435:E436"/>
    <mergeCell ref="F435:F436"/>
    <mergeCell ref="G435:G436"/>
    <mergeCell ref="H435:H436"/>
    <mergeCell ref="I435:I436"/>
    <mergeCell ref="J435:J436"/>
    <mergeCell ref="A97:A98"/>
    <mergeCell ref="B97:B98"/>
    <mergeCell ref="D97:D98"/>
    <mergeCell ref="E97:E98"/>
    <mergeCell ref="A91:A92"/>
    <mergeCell ref="B91:B92"/>
    <mergeCell ref="D91:D92"/>
    <mergeCell ref="E91:E92"/>
    <mergeCell ref="F91:F92"/>
    <mergeCell ref="G91:G92"/>
    <mergeCell ref="H91:H92"/>
    <mergeCell ref="I91:I92"/>
    <mergeCell ref="J91:J92"/>
    <mergeCell ref="K91:K92"/>
    <mergeCell ref="L91:L92"/>
    <mergeCell ref="A94:A95"/>
    <mergeCell ref="B94:B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F97:F98"/>
    <mergeCell ref="G97:G98"/>
    <mergeCell ref="H97:H98"/>
    <mergeCell ref="I97:I98"/>
    <mergeCell ref="J97:J98"/>
    <mergeCell ref="B511:B512"/>
    <mergeCell ref="C511:C512"/>
    <mergeCell ref="B514:B515"/>
    <mergeCell ref="C514:C515"/>
    <mergeCell ref="B517:B518"/>
    <mergeCell ref="C517:C518"/>
    <mergeCell ref="B523:B524"/>
    <mergeCell ref="C523:C524"/>
    <mergeCell ref="D519:D521"/>
    <mergeCell ref="B520:B521"/>
    <mergeCell ref="C520:C521"/>
    <mergeCell ref="K97:K98"/>
    <mergeCell ref="L97:L98"/>
    <mergeCell ref="A100:A101"/>
    <mergeCell ref="B100:B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B423:B424"/>
    <mergeCell ref="B425:B426"/>
    <mergeCell ref="C256:C261"/>
    <mergeCell ref="B256:B261"/>
    <mergeCell ref="E256:E261"/>
    <mergeCell ref="C262:C263"/>
    <mergeCell ref="E262:E265"/>
    <mergeCell ref="B435:B436"/>
  </mergeCells>
  <pageMargins left="0.9055118110236221" right="0.3937007874015748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9C9C-6B85-4407-8E72-8B7DFCB0AA67}">
  <dimension ref="A1:L24"/>
  <sheetViews>
    <sheetView topLeftCell="A14" workbookViewId="0">
      <selection activeCell="K30" sqref="K30"/>
    </sheetView>
  </sheetViews>
  <sheetFormatPr defaultRowHeight="15" x14ac:dyDescent="0.25"/>
  <sheetData>
    <row r="1" spans="1:12" ht="23.25" x14ac:dyDescent="0.25">
      <c r="A1" s="1" t="s">
        <v>0</v>
      </c>
    </row>
    <row r="2" spans="1:12" ht="19.5" thickBot="1" x14ac:dyDescent="0.3">
      <c r="A2" s="2"/>
    </row>
    <row r="3" spans="1:12" ht="47.25" x14ac:dyDescent="0.25">
      <c r="A3" s="109" t="s">
        <v>1</v>
      </c>
      <c r="B3" s="108" t="s">
        <v>2</v>
      </c>
      <c r="C3" s="108" t="s">
        <v>3</v>
      </c>
      <c r="D3" s="108" t="s">
        <v>4</v>
      </c>
      <c r="E3" s="9" t="s">
        <v>5</v>
      </c>
      <c r="F3" s="108" t="s">
        <v>8</v>
      </c>
      <c r="G3" s="108" t="s">
        <v>9</v>
      </c>
      <c r="H3" s="161" t="s">
        <v>10</v>
      </c>
      <c r="I3" s="162"/>
      <c r="J3" s="163"/>
      <c r="K3" s="108" t="s">
        <v>11</v>
      </c>
      <c r="L3" s="108" t="s">
        <v>12</v>
      </c>
    </row>
    <row r="4" spans="1:12" ht="32.25" thickBot="1" x14ac:dyDescent="0.3">
      <c r="A4" s="118"/>
      <c r="B4" s="106"/>
      <c r="C4" s="106"/>
      <c r="D4" s="106"/>
      <c r="E4" s="3" t="s">
        <v>6</v>
      </c>
      <c r="F4" s="106"/>
      <c r="G4" s="106"/>
      <c r="H4" s="164"/>
      <c r="I4" s="165"/>
      <c r="J4" s="166"/>
      <c r="K4" s="106"/>
      <c r="L4" s="106"/>
    </row>
    <row r="5" spans="1:12" ht="32.25" thickBot="1" x14ac:dyDescent="0.3">
      <c r="A5" s="110"/>
      <c r="B5" s="107"/>
      <c r="C5" s="107"/>
      <c r="D5" s="107"/>
      <c r="E5" s="10" t="s">
        <v>7</v>
      </c>
      <c r="F5" s="107"/>
      <c r="G5" s="107"/>
      <c r="H5" s="10" t="s">
        <v>13</v>
      </c>
      <c r="I5" s="4" t="s">
        <v>14</v>
      </c>
      <c r="J5" s="10" t="s">
        <v>15</v>
      </c>
      <c r="K5" s="107"/>
      <c r="L5" s="107"/>
    </row>
    <row r="6" spans="1:12" ht="15.75" x14ac:dyDescent="0.25">
      <c r="A6" s="108">
        <v>1</v>
      </c>
      <c r="B6" s="108">
        <v>2</v>
      </c>
      <c r="C6" s="108">
        <v>3</v>
      </c>
      <c r="D6" s="108">
        <v>4</v>
      </c>
      <c r="E6" s="3">
        <v>5</v>
      </c>
      <c r="F6" s="108">
        <v>7</v>
      </c>
      <c r="G6" s="108">
        <v>8</v>
      </c>
      <c r="H6" s="108">
        <v>9</v>
      </c>
      <c r="I6" s="108">
        <v>10</v>
      </c>
      <c r="J6" s="108">
        <v>11</v>
      </c>
      <c r="K6" s="108">
        <v>12</v>
      </c>
      <c r="L6" s="108">
        <v>13</v>
      </c>
    </row>
    <row r="7" spans="1:12" ht="16.5" thickBot="1" x14ac:dyDescent="0.3">
      <c r="A7" s="107"/>
      <c r="B7" s="107"/>
      <c r="C7" s="107"/>
      <c r="D7" s="107"/>
      <c r="E7" s="10">
        <v>6</v>
      </c>
      <c r="F7" s="107"/>
      <c r="G7" s="107"/>
      <c r="H7" s="107"/>
      <c r="I7" s="107"/>
      <c r="J7" s="107"/>
      <c r="K7" s="107"/>
      <c r="L7" s="107"/>
    </row>
    <row r="8" spans="1:12" ht="18.75" x14ac:dyDescent="0.25">
      <c r="A8" s="148">
        <v>1</v>
      </c>
      <c r="B8" s="5"/>
      <c r="C8" s="5"/>
      <c r="D8" s="148"/>
      <c r="E8" s="148">
        <v>879</v>
      </c>
      <c r="F8" s="148"/>
      <c r="G8" s="148"/>
      <c r="H8" s="148"/>
      <c r="I8" s="148"/>
      <c r="J8" s="148"/>
      <c r="K8" s="148"/>
      <c r="L8" s="109"/>
    </row>
    <row r="9" spans="1:12" ht="0.75" customHeight="1" thickBot="1" x14ac:dyDescent="0.3">
      <c r="A9" s="150"/>
      <c r="B9" s="6"/>
      <c r="C9" s="6"/>
      <c r="D9" s="150"/>
      <c r="E9" s="150"/>
      <c r="F9" s="150"/>
      <c r="G9" s="150"/>
      <c r="H9" s="150"/>
      <c r="I9" s="150"/>
      <c r="J9" s="150"/>
      <c r="K9" s="150"/>
      <c r="L9" s="110"/>
    </row>
    <row r="10" spans="1:12" ht="18.75" x14ac:dyDescent="0.25">
      <c r="A10" s="148">
        <v>2</v>
      </c>
      <c r="B10" s="148"/>
      <c r="C10" s="5"/>
      <c r="D10" s="148"/>
      <c r="E10" s="148">
        <v>202</v>
      </c>
      <c r="F10" s="148"/>
      <c r="G10" s="148"/>
      <c r="H10" s="148"/>
      <c r="I10" s="148"/>
      <c r="J10" s="148"/>
      <c r="K10" s="148"/>
      <c r="L10" s="109"/>
    </row>
    <row r="11" spans="1:12" ht="19.5" thickBot="1" x14ac:dyDescent="0.3">
      <c r="A11" s="150"/>
      <c r="B11" s="150"/>
      <c r="C11" s="6"/>
      <c r="D11" s="150"/>
      <c r="E11" s="150"/>
      <c r="F11" s="150"/>
      <c r="G11" s="150"/>
      <c r="H11" s="150"/>
      <c r="I11" s="150"/>
      <c r="J11" s="150"/>
      <c r="K11" s="150"/>
      <c r="L11" s="110"/>
    </row>
    <row r="12" spans="1:12" ht="19.5" thickBot="1" x14ac:dyDescent="0.3">
      <c r="A12" s="11">
        <v>3</v>
      </c>
      <c r="B12" s="6"/>
      <c r="C12" s="6"/>
      <c r="D12" s="6"/>
      <c r="E12" s="6">
        <v>1600</v>
      </c>
      <c r="F12" s="6"/>
      <c r="G12" s="6"/>
      <c r="H12" s="6"/>
      <c r="I12" s="6"/>
      <c r="J12" s="6"/>
      <c r="K12" s="6"/>
      <c r="L12" s="7"/>
    </row>
    <row r="13" spans="1:12" ht="18.75" x14ac:dyDescent="0.25">
      <c r="A13" s="148">
        <v>4</v>
      </c>
      <c r="B13" s="5"/>
      <c r="C13" s="5"/>
      <c r="D13" s="148"/>
      <c r="E13" s="148">
        <v>1862</v>
      </c>
      <c r="F13" s="148"/>
      <c r="G13" s="148"/>
      <c r="H13" s="148"/>
      <c r="I13" s="148"/>
      <c r="J13" s="148"/>
      <c r="K13" s="148"/>
      <c r="L13" s="109"/>
    </row>
    <row r="14" spans="1:12" ht="19.5" thickBot="1" x14ac:dyDescent="0.3">
      <c r="A14" s="150"/>
      <c r="B14" s="6"/>
      <c r="C14" s="6"/>
      <c r="D14" s="150"/>
      <c r="E14" s="150"/>
      <c r="F14" s="150"/>
      <c r="G14" s="150"/>
      <c r="H14" s="150"/>
      <c r="I14" s="150"/>
      <c r="J14" s="150"/>
      <c r="K14" s="150"/>
      <c r="L14" s="110"/>
    </row>
    <row r="15" spans="1:12" ht="18.75" x14ac:dyDescent="0.25">
      <c r="A15" s="148">
        <v>5</v>
      </c>
      <c r="B15" s="5"/>
      <c r="C15" s="5"/>
      <c r="D15" s="148"/>
      <c r="E15" s="148">
        <v>1540</v>
      </c>
      <c r="F15" s="148"/>
      <c r="G15" s="148"/>
      <c r="H15" s="148"/>
      <c r="I15" s="148"/>
      <c r="J15" s="148"/>
      <c r="K15" s="148"/>
      <c r="L15" s="109"/>
    </row>
    <row r="16" spans="1:12" ht="18.75" x14ac:dyDescent="0.25">
      <c r="A16" s="149"/>
      <c r="B16" s="5"/>
      <c r="C16" s="5"/>
      <c r="D16" s="149"/>
      <c r="E16" s="149"/>
      <c r="F16" s="149"/>
      <c r="G16" s="149"/>
      <c r="H16" s="149"/>
      <c r="I16" s="149"/>
      <c r="J16" s="149"/>
      <c r="K16" s="149"/>
      <c r="L16" s="118"/>
    </row>
    <row r="17" spans="1:12" ht="18.75" x14ac:dyDescent="0.25">
      <c r="A17" s="154">
        <v>6</v>
      </c>
      <c r="B17" s="154"/>
      <c r="C17" s="16"/>
      <c r="D17" s="159"/>
      <c r="E17" s="154">
        <v>1461</v>
      </c>
      <c r="F17" s="160"/>
      <c r="G17" s="154"/>
      <c r="H17" s="154"/>
      <c r="I17" s="154"/>
      <c r="J17" s="154"/>
      <c r="K17" s="154"/>
      <c r="L17" s="158"/>
    </row>
    <row r="18" spans="1:12" ht="12.75" customHeight="1" x14ac:dyDescent="0.25">
      <c r="A18" s="154"/>
      <c r="B18" s="154"/>
      <c r="C18" s="16"/>
      <c r="D18" s="159"/>
      <c r="E18" s="154"/>
      <c r="F18" s="160"/>
      <c r="G18" s="154"/>
      <c r="H18" s="154"/>
      <c r="I18" s="154"/>
      <c r="J18" s="154"/>
      <c r="K18" s="154"/>
      <c r="L18" s="158"/>
    </row>
    <row r="19" spans="1:12" ht="18.75" hidden="1" x14ac:dyDescent="0.25">
      <c r="A19" s="154"/>
      <c r="B19" s="154"/>
      <c r="C19" s="16"/>
      <c r="D19" s="159"/>
      <c r="E19" s="154"/>
      <c r="F19" s="160"/>
      <c r="G19" s="154"/>
      <c r="H19" s="154"/>
      <c r="I19" s="154"/>
      <c r="J19" s="154"/>
      <c r="K19" s="154"/>
      <c r="L19" s="158"/>
    </row>
    <row r="20" spans="1:12" ht="19.5" thickBot="1" x14ac:dyDescent="0.3">
      <c r="A20" s="11">
        <v>7</v>
      </c>
      <c r="B20" s="6"/>
      <c r="C20" s="6"/>
      <c r="D20" s="17"/>
      <c r="E20" s="18">
        <v>257</v>
      </c>
      <c r="F20" s="6"/>
      <c r="G20" s="6"/>
      <c r="H20" s="6"/>
      <c r="I20" s="6"/>
      <c r="J20" s="6"/>
      <c r="K20" s="6"/>
      <c r="L20" s="7"/>
    </row>
    <row r="21" spans="1:12" ht="18.75" x14ac:dyDescent="0.25">
      <c r="A21" s="148">
        <v>8</v>
      </c>
      <c r="B21" s="5"/>
      <c r="C21" s="5"/>
      <c r="D21" s="151"/>
      <c r="E21" s="154">
        <v>532</v>
      </c>
      <c r="F21" s="155"/>
      <c r="G21" s="148"/>
      <c r="H21" s="148"/>
      <c r="I21" s="148"/>
      <c r="J21" s="148"/>
      <c r="K21" s="148"/>
      <c r="L21" s="109"/>
    </row>
    <row r="22" spans="1:12" ht="6.75" customHeight="1" x14ac:dyDescent="0.25">
      <c r="A22" s="149"/>
      <c r="B22" s="5"/>
      <c r="C22" s="5"/>
      <c r="D22" s="152"/>
      <c r="E22" s="154"/>
      <c r="F22" s="156"/>
      <c r="G22" s="149"/>
      <c r="H22" s="149"/>
      <c r="I22" s="149"/>
      <c r="J22" s="149"/>
      <c r="K22" s="149"/>
      <c r="L22" s="118"/>
    </row>
    <row r="23" spans="1:12" ht="19.5" hidden="1" thickBot="1" x14ac:dyDescent="0.3">
      <c r="A23" s="150"/>
      <c r="B23" s="6"/>
      <c r="C23" s="8"/>
      <c r="D23" s="153"/>
      <c r="E23" s="154"/>
      <c r="F23" s="157"/>
      <c r="G23" s="150"/>
      <c r="H23" s="150"/>
      <c r="I23" s="150"/>
      <c r="J23" s="150"/>
      <c r="K23" s="150"/>
      <c r="L23" s="110"/>
    </row>
    <row r="24" spans="1:12" ht="18.75" x14ac:dyDescent="0.3">
      <c r="E24" s="19">
        <f>+E8+E10+E12+E13+E15+E17+E20+E21</f>
        <v>8333</v>
      </c>
    </row>
  </sheetData>
  <mergeCells count="82">
    <mergeCell ref="H3:J4"/>
    <mergeCell ref="K3:K5"/>
    <mergeCell ref="L3:L5"/>
    <mergeCell ref="A6:A7"/>
    <mergeCell ref="B6:B7"/>
    <mergeCell ref="C6:C7"/>
    <mergeCell ref="D6:D7"/>
    <mergeCell ref="F6:F7"/>
    <mergeCell ref="G6:G7"/>
    <mergeCell ref="H6:H7"/>
    <mergeCell ref="A3:A5"/>
    <mergeCell ref="B3:B5"/>
    <mergeCell ref="C3:C5"/>
    <mergeCell ref="D3:D5"/>
    <mergeCell ref="F3:F5"/>
    <mergeCell ref="G3:G5"/>
    <mergeCell ref="I6:I7"/>
    <mergeCell ref="J6:J7"/>
    <mergeCell ref="K6:K7"/>
    <mergeCell ref="L6:L7"/>
    <mergeCell ref="A8:A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G10:G11"/>
    <mergeCell ref="A13:A14"/>
    <mergeCell ref="D13:D14"/>
    <mergeCell ref="E13:E14"/>
    <mergeCell ref="F13:F14"/>
    <mergeCell ref="G13:G14"/>
    <mergeCell ref="A10:A11"/>
    <mergeCell ref="B10:B11"/>
    <mergeCell ref="D10:D11"/>
    <mergeCell ref="E10:E11"/>
    <mergeCell ref="F10:F11"/>
    <mergeCell ref="H10:H11"/>
    <mergeCell ref="I10:I11"/>
    <mergeCell ref="J10:J11"/>
    <mergeCell ref="K10:K11"/>
    <mergeCell ref="L10:L11"/>
    <mergeCell ref="A15:A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A17:A19"/>
    <mergeCell ref="B17:B19"/>
    <mergeCell ref="D17:D19"/>
    <mergeCell ref="E17:E19"/>
    <mergeCell ref="F17:F19"/>
    <mergeCell ref="L17:L19"/>
    <mergeCell ref="H15:H16"/>
    <mergeCell ref="I15:I16"/>
    <mergeCell ref="J15:J16"/>
    <mergeCell ref="K15:K16"/>
    <mergeCell ref="L15:L16"/>
    <mergeCell ref="G17:G19"/>
    <mergeCell ref="H17:H19"/>
    <mergeCell ref="I17:I19"/>
    <mergeCell ref="J17:J19"/>
    <mergeCell ref="K17:K19"/>
    <mergeCell ref="I21:I23"/>
    <mergeCell ref="J21:J23"/>
    <mergeCell ref="K21:K23"/>
    <mergeCell ref="L21:L23"/>
    <mergeCell ref="A21:A23"/>
    <mergeCell ref="D21:D23"/>
    <mergeCell ref="E21:E23"/>
    <mergeCell ref="F21:F23"/>
    <mergeCell ref="G21:G23"/>
    <mergeCell ref="H21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2019-10-25T10:53:57Z</dcterms:modified>
</cp:coreProperties>
</file>